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022 COMPOSITE BUDGET FOLDER\"/>
    </mc:Choice>
  </mc:AlternateContent>
  <bookViews>
    <workbookView xWindow="0" yWindow="0" windowWidth="10785" windowHeight="3975" firstSheet="2" activeTab="2"/>
  </bookViews>
  <sheets>
    <sheet name="2022 Expenditure Summary" sheetId="1" r:id="rId1"/>
    <sheet name="2022 Programmes and Projects" sheetId="2" r:id="rId2"/>
    <sheet name="Edited 2022 Project &amp; Programs" sheetId="5" r:id="rId3"/>
    <sheet name="Sheet2" sheetId="4" r:id="rId4"/>
    <sheet name="Sheet1" sheetId="3" r:id="rId5"/>
    <sheet name="Sheet3" sheetId="6" r:id="rId6"/>
    <sheet name="Sheet4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7" l="1"/>
  <c r="C69" i="6" l="1"/>
  <c r="C65" i="6"/>
  <c r="C61" i="6"/>
  <c r="C51" i="6"/>
  <c r="C30" i="6"/>
  <c r="C70" i="6" s="1"/>
  <c r="C25" i="6"/>
  <c r="C71" i="6" s="1"/>
  <c r="C10" i="6"/>
  <c r="C72" i="6" l="1"/>
  <c r="G164" i="5" l="1"/>
  <c r="F164" i="5"/>
  <c r="E164" i="5"/>
  <c r="D164" i="5"/>
  <c r="C164" i="5"/>
  <c r="H163" i="5"/>
  <c r="H162" i="5"/>
  <c r="H161" i="5"/>
  <c r="H160" i="5"/>
  <c r="G158" i="5"/>
  <c r="F158" i="5"/>
  <c r="E158" i="5"/>
  <c r="D158" i="5"/>
  <c r="C158" i="5"/>
  <c r="H157" i="5"/>
  <c r="H156" i="5"/>
  <c r="H155" i="5"/>
  <c r="H153" i="5"/>
  <c r="H152" i="5"/>
  <c r="H151" i="5"/>
  <c r="H150" i="5"/>
  <c r="H149" i="5"/>
  <c r="H148" i="5"/>
  <c r="H147" i="5"/>
  <c r="H146" i="5"/>
  <c r="G144" i="5"/>
  <c r="F144" i="5"/>
  <c r="E144" i="5"/>
  <c r="D144" i="5"/>
  <c r="C144" i="5"/>
  <c r="H143" i="5"/>
  <c r="H142" i="5"/>
  <c r="H141" i="5"/>
  <c r="G139" i="5"/>
  <c r="F139" i="5"/>
  <c r="E139" i="5"/>
  <c r="D139" i="5"/>
  <c r="C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G111" i="5"/>
  <c r="F111" i="5"/>
  <c r="E111" i="5"/>
  <c r="D111" i="5"/>
  <c r="C111" i="5"/>
  <c r="H110" i="5"/>
  <c r="H109" i="5"/>
  <c r="H108" i="5"/>
  <c r="H107" i="5"/>
  <c r="H106" i="5"/>
  <c r="H105" i="5"/>
  <c r="H104" i="5"/>
  <c r="H103" i="5"/>
  <c r="G102" i="5"/>
  <c r="F102" i="5"/>
  <c r="E102" i="5"/>
  <c r="D102" i="5"/>
  <c r="C102" i="5"/>
  <c r="H101" i="5"/>
  <c r="H100" i="5"/>
  <c r="H98" i="5"/>
  <c r="H97" i="5"/>
  <c r="H96" i="5"/>
  <c r="H95" i="5"/>
  <c r="H94" i="5"/>
  <c r="H92" i="5"/>
  <c r="H91" i="5"/>
  <c r="H90" i="5"/>
  <c r="H89" i="5"/>
  <c r="H88" i="5"/>
  <c r="H87" i="5"/>
  <c r="H86" i="5"/>
  <c r="H85" i="5"/>
  <c r="H84" i="5"/>
  <c r="H83" i="5"/>
  <c r="G80" i="5"/>
  <c r="F80" i="5"/>
  <c r="E80" i="5"/>
  <c r="D80" i="5"/>
  <c r="C80" i="5"/>
  <c r="H79" i="5"/>
  <c r="H77" i="5"/>
  <c r="H76" i="5"/>
  <c r="H75" i="5"/>
  <c r="H74" i="5"/>
  <c r="H73" i="5"/>
  <c r="H72" i="5"/>
  <c r="H71" i="5"/>
  <c r="G69" i="5"/>
  <c r="F69" i="5"/>
  <c r="E69" i="5"/>
  <c r="D69" i="5"/>
  <c r="C69" i="5"/>
  <c r="H68" i="5"/>
  <c r="H67" i="5"/>
  <c r="H66" i="5"/>
  <c r="H65" i="5"/>
  <c r="H64" i="5"/>
  <c r="G62" i="5"/>
  <c r="F62" i="5"/>
  <c r="E62" i="5"/>
  <c r="D62" i="5"/>
  <c r="C62" i="5"/>
  <c r="H61" i="5"/>
  <c r="H60" i="5"/>
  <c r="I59" i="5"/>
  <c r="H58" i="5"/>
  <c r="H57" i="5"/>
  <c r="H56" i="5"/>
  <c r="H55" i="5"/>
  <c r="H54" i="5"/>
  <c r="G51" i="5"/>
  <c r="F51" i="5"/>
  <c r="E51" i="5"/>
  <c r="D51" i="5"/>
  <c r="C51" i="5"/>
  <c r="H50" i="5"/>
  <c r="H49" i="5"/>
  <c r="G47" i="5"/>
  <c r="F47" i="5"/>
  <c r="E47" i="5"/>
  <c r="D47" i="5"/>
  <c r="C47" i="5"/>
  <c r="H46" i="5"/>
  <c r="H45" i="5"/>
  <c r="G43" i="5"/>
  <c r="F43" i="5"/>
  <c r="E43" i="5"/>
  <c r="D43" i="5"/>
  <c r="C43" i="5"/>
  <c r="H42" i="5"/>
  <c r="H41" i="5"/>
  <c r="H40" i="5"/>
  <c r="G38" i="5"/>
  <c r="F38" i="5"/>
  <c r="E38" i="5"/>
  <c r="D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C16" i="5"/>
  <c r="H16" i="5" s="1"/>
  <c r="H15" i="5"/>
  <c r="H14" i="5"/>
  <c r="H12" i="5"/>
  <c r="H11" i="5"/>
  <c r="H10" i="5"/>
  <c r="H9" i="5"/>
  <c r="H8" i="5"/>
  <c r="H7" i="5"/>
  <c r="H6" i="5"/>
  <c r="H5" i="5"/>
  <c r="H102" i="5" l="1"/>
  <c r="H47" i="5"/>
  <c r="H38" i="5"/>
  <c r="H111" i="5"/>
  <c r="H139" i="5"/>
  <c r="C38" i="5"/>
  <c r="C165" i="5" s="1"/>
  <c r="H62" i="5"/>
  <c r="H69" i="5"/>
  <c r="G165" i="5"/>
  <c r="F165" i="5"/>
  <c r="H80" i="5"/>
  <c r="H43" i="5"/>
  <c r="H51" i="5"/>
  <c r="H144" i="5"/>
  <c r="D165" i="5"/>
  <c r="H164" i="5"/>
  <c r="E165" i="5"/>
  <c r="H158" i="5"/>
  <c r="C25" i="4"/>
  <c r="H165" i="5" l="1"/>
  <c r="C17" i="3"/>
  <c r="H142" i="2" l="1"/>
  <c r="H141" i="2"/>
  <c r="H104" i="2"/>
  <c r="H102" i="2"/>
  <c r="G169" i="2"/>
  <c r="F169" i="2"/>
  <c r="E169" i="2"/>
  <c r="D169" i="2"/>
  <c r="C169" i="2"/>
  <c r="H168" i="2"/>
  <c r="H167" i="2"/>
  <c r="H166" i="2"/>
  <c r="H165" i="2"/>
  <c r="G163" i="2"/>
  <c r="F163" i="2"/>
  <c r="E163" i="2"/>
  <c r="D163" i="2"/>
  <c r="C163" i="2"/>
  <c r="H162" i="2"/>
  <c r="H161" i="2"/>
  <c r="H160" i="2"/>
  <c r="H158" i="2"/>
  <c r="H157" i="2"/>
  <c r="H156" i="2"/>
  <c r="H155" i="2"/>
  <c r="H154" i="2"/>
  <c r="H153" i="2"/>
  <c r="H152" i="2"/>
  <c r="H151" i="2"/>
  <c r="H150" i="2"/>
  <c r="G148" i="2"/>
  <c r="F148" i="2"/>
  <c r="E148" i="2"/>
  <c r="D148" i="2"/>
  <c r="C148" i="2"/>
  <c r="H147" i="2"/>
  <c r="H146" i="2"/>
  <c r="H145" i="2"/>
  <c r="G143" i="2"/>
  <c r="F143" i="2"/>
  <c r="E143" i="2"/>
  <c r="D143" i="2"/>
  <c r="C143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G115" i="2"/>
  <c r="F115" i="2"/>
  <c r="E115" i="2"/>
  <c r="D115" i="2"/>
  <c r="C115" i="2"/>
  <c r="H114" i="2"/>
  <c r="H113" i="2"/>
  <c r="H112" i="2"/>
  <c r="H111" i="2"/>
  <c r="H110" i="2"/>
  <c r="H109" i="2"/>
  <c r="H108" i="2"/>
  <c r="H107" i="2"/>
  <c r="G106" i="2"/>
  <c r="F106" i="2"/>
  <c r="E106" i="2"/>
  <c r="D106" i="2"/>
  <c r="C106" i="2"/>
  <c r="H105" i="2"/>
  <c r="H101" i="2"/>
  <c r="H100" i="2"/>
  <c r="H99" i="2"/>
  <c r="H98" i="2"/>
  <c r="H96" i="2"/>
  <c r="H95" i="2"/>
  <c r="H94" i="2"/>
  <c r="H93" i="2"/>
  <c r="H92" i="2"/>
  <c r="H91" i="2"/>
  <c r="H90" i="2"/>
  <c r="H89" i="2"/>
  <c r="H88" i="2"/>
  <c r="H87" i="2"/>
  <c r="H86" i="2"/>
  <c r="G83" i="2"/>
  <c r="F83" i="2"/>
  <c r="E83" i="2"/>
  <c r="D83" i="2"/>
  <c r="C83" i="2"/>
  <c r="H82" i="2"/>
  <c r="H80" i="2"/>
  <c r="H79" i="2"/>
  <c r="H78" i="2"/>
  <c r="H77" i="2"/>
  <c r="H76" i="2"/>
  <c r="H75" i="2"/>
  <c r="H74" i="2"/>
  <c r="G72" i="2"/>
  <c r="F72" i="2"/>
  <c r="E72" i="2"/>
  <c r="D72" i="2"/>
  <c r="C72" i="2"/>
  <c r="H71" i="2"/>
  <c r="H70" i="2"/>
  <c r="H69" i="2"/>
  <c r="H68" i="2"/>
  <c r="H67" i="2"/>
  <c r="G65" i="2"/>
  <c r="F65" i="2"/>
  <c r="E65" i="2"/>
  <c r="D65" i="2"/>
  <c r="C65" i="2"/>
  <c r="H64" i="2"/>
  <c r="H63" i="2"/>
  <c r="I62" i="2"/>
  <c r="H61" i="2"/>
  <c r="H60" i="2"/>
  <c r="H59" i="2"/>
  <c r="H58" i="2"/>
  <c r="H57" i="2"/>
  <c r="G54" i="2"/>
  <c r="F54" i="2"/>
  <c r="E54" i="2"/>
  <c r="D54" i="2"/>
  <c r="C54" i="2"/>
  <c r="H53" i="2"/>
  <c r="H52" i="2"/>
  <c r="G50" i="2"/>
  <c r="F50" i="2"/>
  <c r="E50" i="2"/>
  <c r="D50" i="2"/>
  <c r="C50" i="2"/>
  <c r="H49" i="2"/>
  <c r="H48" i="2"/>
  <c r="G46" i="2"/>
  <c r="F46" i="2"/>
  <c r="E46" i="2"/>
  <c r="D46" i="2"/>
  <c r="C46" i="2"/>
  <c r="H45" i="2"/>
  <c r="H44" i="2"/>
  <c r="H43" i="2"/>
  <c r="G41" i="2"/>
  <c r="F41" i="2"/>
  <c r="E41" i="2"/>
  <c r="D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C16" i="2"/>
  <c r="C41" i="2" s="1"/>
  <c r="H15" i="2"/>
  <c r="H14" i="2"/>
  <c r="H12" i="2"/>
  <c r="H11" i="2"/>
  <c r="H10" i="2"/>
  <c r="H9" i="2"/>
  <c r="H8" i="2"/>
  <c r="H7" i="2"/>
  <c r="H6" i="2"/>
  <c r="H5" i="2"/>
  <c r="H54" i="2" l="1"/>
  <c r="H148" i="2"/>
  <c r="H163" i="2"/>
  <c r="H65" i="2"/>
  <c r="H83" i="2"/>
  <c r="H106" i="2"/>
  <c r="H143" i="2"/>
  <c r="H169" i="2"/>
  <c r="C170" i="2"/>
  <c r="G170" i="2"/>
  <c r="H16" i="2"/>
  <c r="H41" i="2" s="1"/>
  <c r="H72" i="2"/>
  <c r="H115" i="2"/>
  <c r="D170" i="2"/>
  <c r="H46" i="2"/>
  <c r="H50" i="2"/>
  <c r="F170" i="2"/>
  <c r="E170" i="2"/>
  <c r="H22" i="1"/>
  <c r="N7" i="1"/>
  <c r="H170" i="2" l="1"/>
  <c r="M22" i="1"/>
  <c r="L22" i="1"/>
  <c r="K22" i="1"/>
  <c r="J22" i="1"/>
  <c r="I22" i="1"/>
  <c r="G22" i="1"/>
  <c r="E22" i="1"/>
  <c r="D22" i="1"/>
  <c r="C22" i="1"/>
  <c r="F7" i="1"/>
  <c r="F15" i="1"/>
  <c r="N15" i="1"/>
  <c r="N19" i="1"/>
  <c r="F19" i="1"/>
  <c r="F16" i="1"/>
  <c r="N16" i="1"/>
  <c r="N8" i="1"/>
  <c r="N9" i="1"/>
  <c r="N17" i="1"/>
  <c r="N18" i="1"/>
  <c r="N21" i="1"/>
  <c r="F18" i="1"/>
  <c r="F17" i="1"/>
  <c r="N6" i="1"/>
  <c r="F6" i="1"/>
  <c r="N5" i="1"/>
  <c r="F5" i="1"/>
  <c r="N4" i="1"/>
  <c r="F4" i="1"/>
  <c r="N22" i="1" l="1"/>
  <c r="F22" i="1"/>
</calcChain>
</file>

<file path=xl/sharedStrings.xml><?xml version="1.0" encoding="utf-8"?>
<sst xmlns="http://schemas.openxmlformats.org/spreadsheetml/2006/main" count="932" uniqueCount="393">
  <si>
    <t>Department</t>
  </si>
  <si>
    <t>Compensation</t>
  </si>
  <si>
    <t>Goods and services</t>
  </si>
  <si>
    <t>Assets</t>
  </si>
  <si>
    <t>Total</t>
  </si>
  <si>
    <t xml:space="preserve">             Funding  (indicate amount against the funding source)</t>
  </si>
  <si>
    <t>Assembly’s IGF</t>
  </si>
  <si>
    <t xml:space="preserve">GOG  </t>
  </si>
  <si>
    <t>DACF</t>
  </si>
  <si>
    <t>DACF-RFG</t>
  </si>
  <si>
    <t>Central Administration</t>
  </si>
  <si>
    <t xml:space="preserve">Works </t>
  </si>
  <si>
    <t>Agriculture</t>
  </si>
  <si>
    <t>Social Welfare and Community Development</t>
  </si>
  <si>
    <t>Legal</t>
  </si>
  <si>
    <t>Waste management</t>
  </si>
  <si>
    <t>Urban Roads</t>
  </si>
  <si>
    <t>Budget and rating</t>
  </si>
  <si>
    <t>Transport</t>
  </si>
  <si>
    <t xml:space="preserve">Physical Planning </t>
  </si>
  <si>
    <t xml:space="preserve">Trade and Industry </t>
  </si>
  <si>
    <t>Finance</t>
  </si>
  <si>
    <t>Education youth and sports</t>
  </si>
  <si>
    <t>Disaster Prevention and Management</t>
  </si>
  <si>
    <t>Natural resource conservation</t>
  </si>
  <si>
    <t>Health</t>
  </si>
  <si>
    <t>TOTALS</t>
  </si>
  <si>
    <t>Human Resource Management</t>
  </si>
  <si>
    <t>Department of Statistics</t>
  </si>
  <si>
    <t>-</t>
  </si>
  <si>
    <t>GPSNP</t>
  </si>
  <si>
    <t>MAG</t>
  </si>
  <si>
    <t>UNICEF</t>
  </si>
  <si>
    <t>SUMMARY OF EXPENDITURE BUDGET BY DEPARTMENT, ECON. CLASSIFICATION AND FUNDING SOURCES-2022</t>
  </si>
  <si>
    <t>i</t>
  </si>
  <si>
    <t>S/N</t>
  </si>
  <si>
    <t>Projects and Programmes (by sectors)</t>
  </si>
  <si>
    <t xml:space="preserve">IGF </t>
  </si>
  <si>
    <t xml:space="preserve">GOG </t>
  </si>
  <si>
    <t xml:space="preserve">DACF </t>
  </si>
  <si>
    <t xml:space="preserve">Total Budget </t>
  </si>
  <si>
    <t>GH¢</t>
  </si>
  <si>
    <t>Compensation of Employees</t>
  </si>
  <si>
    <t>Staff compensated</t>
  </si>
  <si>
    <t>Compensation of employees- Monthly paid, Casual labour and Daily rated</t>
  </si>
  <si>
    <t xml:space="preserve"> Service providers compensated </t>
  </si>
  <si>
    <t xml:space="preserve"> Commissions collectors</t>
  </si>
  <si>
    <t>Provide for 13% SSF Contribution  for Assembly paid workers</t>
  </si>
  <si>
    <t xml:space="preserve"> Employer contribution to SSNIT made </t>
  </si>
  <si>
    <t>Procuring of Value Books</t>
  </si>
  <si>
    <t>To Ensure Effective and Efficent revenue mobilization</t>
  </si>
  <si>
    <t>Out of Station Allowance</t>
  </si>
  <si>
    <t xml:space="preserve"> Category of staff who do work outside the normal working hours are paid </t>
  </si>
  <si>
    <t>Provision for Transfer Grant</t>
  </si>
  <si>
    <t xml:space="preserve"> Workers transferred to the Assembly are catered for </t>
  </si>
  <si>
    <t>Procurement of office equipment</t>
  </si>
  <si>
    <t>To ease access and management of information</t>
  </si>
  <si>
    <t xml:space="preserve">Sanitation charges </t>
  </si>
  <si>
    <t>Sanitation in Assembly offices maintained</t>
  </si>
  <si>
    <t>DPCU Activities</t>
  </si>
  <si>
    <t> Progress of DMTDP implementation tracked for effective decision making.</t>
  </si>
  <si>
    <t>Monitoring and Eveluation</t>
  </si>
  <si>
    <t>Procurement of Office Equipment</t>
  </si>
  <si>
    <t>Preparation of Medium Term Development Plan (MTDP)</t>
  </si>
  <si>
    <t> Progress of DMTDP implementation tracked for effective and decision making.</t>
  </si>
  <si>
    <t>Preparation of Composite Budget</t>
  </si>
  <si>
    <t>Composite Budgets prepared and on time</t>
  </si>
  <si>
    <t>Strengthening of Sub- Structures</t>
  </si>
  <si>
    <t>Grassroots participation in local governance promoted for the overall development of the District.</t>
  </si>
  <si>
    <t xml:space="preserve">Procurement of Office supplies and accessories </t>
  </si>
  <si>
    <t>Work effectiveness and efficiency enhanced.</t>
  </si>
  <si>
    <t>Organizing Audit Committee Meetings</t>
  </si>
  <si>
    <t>To provide audit assurance to the skakeholders in the District</t>
  </si>
  <si>
    <t xml:space="preserve">Fuel and Lubricants, Maintenance of official vehicles </t>
  </si>
  <si>
    <t xml:space="preserve">Service delivery enhanced.  </t>
  </si>
  <si>
    <t>National  Celebrations</t>
  </si>
  <si>
    <t>National Celebration Conducted</t>
  </si>
  <si>
    <t>Organise Public Education/ Sensitization Programmes</t>
  </si>
  <si>
    <t xml:space="preserve">Inform public of activities of the Assembly and include them in decision making </t>
  </si>
  <si>
    <t>Electricity/Water charges</t>
  </si>
  <si>
    <t>Office work enhanced</t>
  </si>
  <si>
    <t>Rental of Accommodation</t>
  </si>
  <si>
    <t>Enhance effective working  and efficient working environment</t>
  </si>
  <si>
    <t>Insurance of Assembly Properties</t>
  </si>
  <si>
    <t>All Asembly Properties Insured</t>
  </si>
  <si>
    <t>Organise Statutory Meetings</t>
  </si>
  <si>
    <t>Strengthen Administrative and Political Decentralization.</t>
  </si>
  <si>
    <t>To strengthen participatory decision making and social accountability.</t>
  </si>
  <si>
    <t>Repairs and maintenance Office Building</t>
  </si>
  <si>
    <t>Maintenance of Office Properties</t>
  </si>
  <si>
    <t>Repairs and maintenance Residenrial Building</t>
  </si>
  <si>
    <t>Maintenance of Residential Properties</t>
  </si>
  <si>
    <t>Repairs and maintenance of Office Equipment</t>
  </si>
  <si>
    <t>Effective and Efficient management</t>
  </si>
  <si>
    <t>Repairs and maintenance of Market</t>
  </si>
  <si>
    <t>Maintenance of Market</t>
  </si>
  <si>
    <t xml:space="preserve">Donations and Contributions </t>
  </si>
  <si>
    <t>Undertake Social commitments /Co-operate responsibilities in the District</t>
  </si>
  <si>
    <t>Refreshment items</t>
  </si>
  <si>
    <t xml:space="preserve"> Office work enhanced </t>
  </si>
  <si>
    <t>Hotel Accommodation</t>
  </si>
  <si>
    <t>Gazetting of Fee Fixing Resolution and Bye- laws</t>
  </si>
  <si>
    <t>Law and order maintained District wide</t>
  </si>
  <si>
    <t>Local Travel Cost</t>
  </si>
  <si>
    <t>Other night Allowance</t>
  </si>
  <si>
    <t xml:space="preserve">Telecommunication </t>
  </si>
  <si>
    <t>SUB- TOTAL</t>
  </si>
  <si>
    <t>HUMAN RESOURCE MANAGEMENT</t>
  </si>
  <si>
    <t>Procurement of Office Supplies and Accessories  HR</t>
  </si>
  <si>
    <t>Building the Capacity of Staff</t>
  </si>
  <si>
    <t xml:space="preserve">To develop the skills of staffs to be effective and efficient </t>
  </si>
  <si>
    <t>STATISTICS</t>
  </si>
  <si>
    <t>Procurement and maintenance of Office supplies, equipment and logistics (Statistics Dept)</t>
  </si>
  <si>
    <t>Property Data collection</t>
  </si>
  <si>
    <t>Reliable data collected on all  properties in the District</t>
  </si>
  <si>
    <t>FINANCE</t>
  </si>
  <si>
    <t xml:space="preserve"> Update of Revenue Database </t>
  </si>
  <si>
    <t>To have effective and efficient Revenue Data</t>
  </si>
  <si>
    <t>Implementing strategies in the RIAP (Revenue mobilization/ monitoring, Update of data,etc.)</t>
  </si>
  <si>
    <t xml:space="preserve">Ensure effective and efficient revenue mobilization </t>
  </si>
  <si>
    <t>SOCIAL SECTOR</t>
  </si>
  <si>
    <t>EDUCATION</t>
  </si>
  <si>
    <t>Support to needy students and pupils  (District Education Fund)</t>
  </si>
  <si>
    <t>Financial barriers and constraints to access secondary and tertiary education reduced for needy and brilliant student.</t>
  </si>
  <si>
    <t xml:space="preserve">Support  Education related activities (Science, Techology and Mathematics Education (STME) My First Day at School </t>
  </si>
  <si>
    <t>Education service delivery improved.</t>
  </si>
  <si>
    <t>Capacity building of teachers</t>
  </si>
  <si>
    <t>To enhance teachers capacity in the District</t>
  </si>
  <si>
    <t>MP's scholarship and Bursaries</t>
  </si>
  <si>
    <t>Support brillant but needy students in the Tertiary Education</t>
  </si>
  <si>
    <t>Construction of 1no 6 unit Pavelon  at Nyonyoen</t>
  </si>
  <si>
    <t>To increase school enrolment</t>
  </si>
  <si>
    <t>Construction of 1No. 3-Unit KG Pavilion at Asesewa Aanglican School</t>
  </si>
  <si>
    <t xml:space="preserve">Construction of 1 No. 6 unit classroom block with ancilary facilities at Akotoklo-Gua </t>
  </si>
  <si>
    <t>Quality of teaching and learning improved</t>
  </si>
  <si>
    <t xml:space="preserve"> Renovation and re-roofing of Asesewa Anglican Primary School, Asesewa</t>
  </si>
  <si>
    <t>Quality of teaching and learning improved- Government Priority Project</t>
  </si>
  <si>
    <t>HEALTH</t>
  </si>
  <si>
    <t xml:space="preserve"> Completion of CHPS Compound at Ponponya Fantem</t>
  </si>
  <si>
    <t xml:space="preserve">Access to health care increased </t>
  </si>
  <si>
    <t>Support for HIV/AIDS /Malaria prevention programmes and Immunization District wide</t>
  </si>
  <si>
    <t>HIV/AIDS, Malaria and other disease infections reduced.</t>
  </si>
  <si>
    <t>Train 42 midwives on life saving skills</t>
  </si>
  <si>
    <t>To improved Health care delivery</t>
  </si>
  <si>
    <t>Prevention and combating COVID- 19 District wide (PPEs, sanitary items)</t>
  </si>
  <si>
    <t>COVID- 19 prevention enforced District wide</t>
  </si>
  <si>
    <t>Construction of Ambulance Bay and 4 unit car park</t>
  </si>
  <si>
    <t>Enhance quality health services delivery District wide</t>
  </si>
  <si>
    <t>SOCIAL DEVELOPMENT</t>
  </si>
  <si>
    <t>Staff Compensated</t>
  </si>
  <si>
    <t>Organise 100 mass Education meeting in 100 Communities</t>
  </si>
  <si>
    <t>Sensitize communities on home management, improve their skills and development</t>
  </si>
  <si>
    <t>Organise 20 study groups in 20 communities</t>
  </si>
  <si>
    <t xml:space="preserve">Improve skills on occupational skills and basic Business Management for the vulnerable </t>
  </si>
  <si>
    <t>Train 10 women in 10 communities in group dynamics, and inspect private day care centres/ NGOs</t>
  </si>
  <si>
    <t>Sensitize communities on home management, child care and development</t>
  </si>
  <si>
    <t>Provision of case management services to children including family tracing and reunification (UNICEF)</t>
  </si>
  <si>
    <t>Computers and accessories, air conditioners,furniture and fixtures( tables, chairs), photocopies, carbinets, scanners, projectors, flip chat stand, drawers, software, binding machines</t>
  </si>
  <si>
    <t>Sensitize the public on sticmaitization on PWDs and provide support for 500 PWDs</t>
  </si>
  <si>
    <t>Poverty among PWD’s reduced.</t>
  </si>
  <si>
    <t>Community engagement with child protection tool kids on abuse, neglecting and trafficking (UNICEF)</t>
  </si>
  <si>
    <t>Enhance quality child care and development, family welfare  and child custody.</t>
  </si>
  <si>
    <t>Organize motivational seminar for 200 female students on gender stereotype and reproductive health and its effects  (UNICEF)</t>
  </si>
  <si>
    <t>Child right Protection</t>
  </si>
  <si>
    <t>Provide personal fellow up services to 150 individual, and Provide Social Welfare services to 20 families</t>
  </si>
  <si>
    <t xml:space="preserve">Enhance effective monitoring </t>
  </si>
  <si>
    <t>INFRASTRUC-TURE</t>
  </si>
  <si>
    <t>WORKS</t>
  </si>
  <si>
    <t>Compensations of Employees</t>
  </si>
  <si>
    <t>Site Inspection and Monitoring, office supplies &amp; consumables</t>
  </si>
  <si>
    <t>Assembly Projects monitored and evaluated</t>
  </si>
  <si>
    <t>Assembly Buildings maintained</t>
  </si>
  <si>
    <t>Establishment of Setlight Markets at Akrusu and Bisa Juction</t>
  </si>
  <si>
    <t>Improve Revenue mobilization</t>
  </si>
  <si>
    <t xml:space="preserve">Rehabilitation of selected Markets, School Buildings, Clinics, Security Posts in the District </t>
  </si>
  <si>
    <t>Assembly’s markets and other properties maintained</t>
  </si>
  <si>
    <t>Construction of Staff quarters at Asesewa (Phase 1)</t>
  </si>
  <si>
    <t>Construction of Police Station at Sekesua</t>
  </si>
  <si>
    <t>Upgrading of Asesewa Market (PPP)</t>
  </si>
  <si>
    <t>Promote local business enterprises</t>
  </si>
  <si>
    <t>Implement  MP’s CF Programmes and  Projects</t>
  </si>
  <si>
    <t>Implement MPs Community support  and Developmental projects District wide</t>
  </si>
  <si>
    <t>Self-help/Community Initiated projects/Counterpart Funding</t>
  </si>
  <si>
    <t>Communal spirit promoted/encouraged for community development.</t>
  </si>
  <si>
    <t>Enhance rural electrification and security.</t>
  </si>
  <si>
    <t>FEEDER ROADS</t>
  </si>
  <si>
    <t>Internal Management of the Department</t>
  </si>
  <si>
    <t>Procureement of printed materials and stationery</t>
  </si>
  <si>
    <t>Purchase of Office supplies &amp; Consumables/ Logistics</t>
  </si>
  <si>
    <t>Reshaping of 7Km road at Nyakumase to Akumasu Yiti and Afiafe</t>
  </si>
  <si>
    <t xml:space="preserve">Rehabilitation of Trawa-Trawa Junction Feeder road (4.0 km) GPSNP </t>
  </si>
  <si>
    <t>WATER</t>
  </si>
  <si>
    <t>Rehabilitation of Small earth Dam at Akrusu - GPSNP</t>
  </si>
  <si>
    <t xml:space="preserve"> Improved irregation in the farm communities - GPSNP</t>
  </si>
  <si>
    <t>Drilling of 6No. borehols with hand pump and concrete platform and 1no. Mechanised borehole with overhead tank at Nyonyoen, Djomoa, Djamam, Ternguanya,Samlesi and  Dawa Kikaase</t>
  </si>
  <si>
    <t xml:space="preserve">To increase access to potable water  </t>
  </si>
  <si>
    <t>PHYSICAL PLANNING</t>
  </si>
  <si>
    <t>Prepare Comprehensive schems layouts for major towns</t>
  </si>
  <si>
    <t>Sustainable and orderly development of human settlements ensured.</t>
  </si>
  <si>
    <t>Organise 4No. Technical sub-committee and Statutory Planning Committee meeting</t>
  </si>
  <si>
    <t xml:space="preserve">To vet and approve building permits  </t>
  </si>
  <si>
    <t>Revalue properties in the District</t>
  </si>
  <si>
    <t>Properties Valued District wide</t>
  </si>
  <si>
    <t>Name streets and  Address Properties in the District</t>
  </si>
  <si>
    <t xml:space="preserve">Enhance easy accessibility and promote efficient revenue collection </t>
  </si>
  <si>
    <t xml:space="preserve"> Procurement of Office Equipment and Logistics</t>
  </si>
  <si>
    <t>Acquisition of land and registration of Assembly Properties</t>
  </si>
  <si>
    <t>Assembly Properties registered and payments made</t>
  </si>
  <si>
    <t>ECONOMIC</t>
  </si>
  <si>
    <t>DDF</t>
  </si>
  <si>
    <t>Justification</t>
  </si>
  <si>
    <t>AGRICULTURE</t>
  </si>
  <si>
    <t> Oganize National Farmers Day</t>
  </si>
  <si>
    <t>Provide administration support (fuel &amp; maintenance of 1 vehicle &amp; 14 motorbikes) MAG</t>
  </si>
  <si>
    <t>Promote agricultural productivity in the District</t>
  </si>
  <si>
    <t>Provision of insurance cover for 1 official vehicle and 14 motorbikes by June, 2022 (MAG)</t>
  </si>
  <si>
    <t xml:space="preserve">Motorbikes insurance enhanced </t>
  </si>
  <si>
    <t>Purchase office materials and cosumables by December 2022 (MAG)</t>
  </si>
  <si>
    <t xml:space="preserve">Promote agricultural productivity in the District </t>
  </si>
  <si>
    <t>Maintenance of office equipment and logistics</t>
  </si>
  <si>
    <t xml:space="preserve">Procurement of PPEs for protection against COVID-19 by March 2022                                        </t>
  </si>
  <si>
    <t>Train 28 staff on best management practices in mango production by June, 2022 and FBO formation and operationalization by December 2022. (MAG)</t>
  </si>
  <si>
    <t>Capacity Building of staff</t>
  </si>
  <si>
    <t>Undertake monitoring visit  to selected planned activity sites in the district by the District Coordinating Director and the District Chief Executive. (MAG)</t>
  </si>
  <si>
    <t>Monitoring visit to selected planned sites enhanced</t>
  </si>
  <si>
    <t>Conduct supervision and monitoring visits to 10 operational areas by 7 DAOs and 1 DDA (MAG)</t>
  </si>
  <si>
    <t>Monitoring visit to operational areas enhanced</t>
  </si>
  <si>
    <t>Organize 12 monthly technical staff meetings for 28 staff by December, 2022 (MAG)</t>
  </si>
  <si>
    <t>Organize Research Extension Linkage Committee (RELC) meeting for 50 participants  (MAG)</t>
  </si>
  <si>
    <t>Coordinate and monitor government projects and programmes (PFJ, PERD, RFJ, SRI)  by District Center for Agriculture, Commerce and Technology (DCACT) committee  (MAG)</t>
  </si>
  <si>
    <t>Carry out (MRACLS) activites and data collection in Livestock yield study (MAG)</t>
  </si>
  <si>
    <t>Data collection in livestock yield enhanced</t>
  </si>
  <si>
    <t>Collaborate with CRI to establish half acre demonstration each in two communities on  varietal trials in sweet potato, cassava, fertilzer (Inorganic and organic) trial in maize and pepper production. (MAG)</t>
  </si>
  <si>
    <t>Farmers Capacity Enhanced District wide</t>
  </si>
  <si>
    <t xml:space="preserve">Organize 4 field days for 200 participants to demonstration sites </t>
  </si>
  <si>
    <t>Capacity Building of Farmers enhanced</t>
  </si>
  <si>
    <t>Undertake 2,912 home and farm visits by 7 AEAs  to deliver existing &amp; new technologies to farmers, FBOs and other clients (MAG)</t>
  </si>
  <si>
    <t>Capacity Building of Farmers built on new technology</t>
  </si>
  <si>
    <t>Sensitize 200 farmers in 10 operational areas on identification and control of Fall Army Worm</t>
  </si>
  <si>
    <t>Implement measures for effective operation, maintenance and renewal of Agric properties/facilities</t>
  </si>
  <si>
    <t>Train 100 farmers in 4 zones on post harvest management of cereals and legumes by December 2022 (MAG)</t>
  </si>
  <si>
    <t xml:space="preserve">Capacity Building of farmers </t>
  </si>
  <si>
    <t xml:space="preserve">Hold a one-day food demonstration on nutrient rich foods in each of the four zones for 120 women, Empower 40 women farmers in poultry production and train 100 livestock farmers in 4 zones on animal nutrition  (MAG) </t>
  </si>
  <si>
    <t>Capacity Building of Farmers</t>
  </si>
  <si>
    <t>Conduct surveillance for scheduled livestock diseases and pest and train (2) gari processing FBOs on product labelling, packaging and branding (MAG)</t>
  </si>
  <si>
    <t>Train 100 farmers in 4 zones on climate smart agriculture (MAG)</t>
  </si>
  <si>
    <t>Rehabilitation of 10ha degraded communual land using mango plantation at Akrusu and Nursing of 1500 oil palm seedlings (GPNSP)</t>
  </si>
  <si>
    <t>Rehabilitation of 10ha degraded communal land using oil palm plantation at Anyaboni (GPNSP)</t>
  </si>
  <si>
    <t>LOCAL ECONOMIC DEVELOPMENT</t>
  </si>
  <si>
    <t>Development of Tourist sites</t>
  </si>
  <si>
    <t>Develop District Tourist Sites</t>
  </si>
  <si>
    <t>Support for Local Economic Development ( training and support  to SMEs)</t>
  </si>
  <si>
    <t>Boost the operations of local businesses in the District.</t>
  </si>
  <si>
    <t>ENVIRONMENT</t>
  </si>
  <si>
    <t>Compensation of Staff</t>
  </si>
  <si>
    <t>Intensify household latrines promotion</t>
  </si>
  <si>
    <t>Environmental sanitation improved</t>
  </si>
  <si>
    <t>Fumigation , disinfection and disinfestation of Markets, Sanitary Sites</t>
  </si>
  <si>
    <t xml:space="preserve">Management of Final Disposal Sites (Waste Landfills) </t>
  </si>
  <si>
    <t> Procrument of 4 No. refuse Containers and sanitary tools at Otrokper, Sekesua, Akrusu and Akateng</t>
  </si>
  <si>
    <t xml:space="preserve"> Evacuation of three (3) mountainous refuse dump at Sekesua, Asesewa and Otrokper Dumps </t>
  </si>
  <si>
    <t>Preparation of DESSAP</t>
  </si>
  <si>
    <t>Constuction of public toilet facilities</t>
  </si>
  <si>
    <t>Sanitary Tools</t>
  </si>
  <si>
    <t xml:space="preserve">Organizing of food and drinds screening exercise </t>
  </si>
  <si>
    <t>Food Hygiene and Environmental sanitation improved.</t>
  </si>
  <si>
    <t>Public Sensitization on Sanitation and clean-up exercise in the District</t>
  </si>
  <si>
    <t>Rehabilitation of Asesewa abattoir</t>
  </si>
  <si>
    <t>Construction of mordern Slaughter House at Akateng (Tulaku Market)</t>
  </si>
  <si>
    <t>DISASTER MANAGEMENT AND PREVENTION</t>
  </si>
  <si>
    <t>Organise 4 No. Disaster prevention orientation programmes and platform meetings</t>
  </si>
  <si>
    <t>Proactive planning for disaster prevention and mitigation promoted</t>
  </si>
  <si>
    <t>Organise 5 No. Climate change  Programmes District wide (Tree planting and celebrating IDDR)</t>
  </si>
  <si>
    <t xml:space="preserve">Form and train DVGs </t>
  </si>
  <si>
    <t>GRAND TOTAL</t>
  </si>
  <si>
    <t xml:space="preserve">Effective office and Assembly work carried out </t>
  </si>
  <si>
    <t xml:space="preserve"> Effective office work carried out </t>
  </si>
  <si>
    <t>Support Implementation of National Policy ensure food security in the District.</t>
  </si>
  <si>
    <t>Train 28 staff  on best husbandry practices (disease identification &amp; nutrition) in livestock production by September, 2022 and on drying technologies for agricultural produce</t>
  </si>
  <si>
    <t>Procurement of Furniture</t>
  </si>
  <si>
    <t>DEVELOPMENT PARTNERS</t>
  </si>
  <si>
    <t>PROJECTS AND PROGRAMMES FOR 2022 AND CORRESPONDING COST AND JUSTIFICATION</t>
  </si>
  <si>
    <t>JUSTIFICATION</t>
  </si>
  <si>
    <t xml:space="preserve"> Effective and realistic planning and monitoring ensured </t>
  </si>
  <si>
    <t xml:space="preserve"> Security in the District ensured </t>
  </si>
  <si>
    <t xml:space="preserve"> Maintenance of public infrastructure improved </t>
  </si>
  <si>
    <t>Road network improved in the District</t>
  </si>
  <si>
    <t xml:space="preserve"> New technics in farming encouraged </t>
  </si>
  <si>
    <t>Farmers Capacity Enhanced in District wide</t>
  </si>
  <si>
    <t>Central Gov't GOG Paid Salaries</t>
  </si>
  <si>
    <t>DACF - Assembly</t>
  </si>
  <si>
    <t>People With Disability Fund</t>
  </si>
  <si>
    <t>MSHAP/HIV AIDS</t>
  </si>
  <si>
    <t>GOG Transfers-Goods &amp; Services</t>
  </si>
  <si>
    <t>Other Donors/support/Transfer (MAG Fund)</t>
  </si>
  <si>
    <t>Development Partner (GPSNP)</t>
  </si>
  <si>
    <t>Development Partner (UNICEF)</t>
  </si>
  <si>
    <t>GRANT</t>
  </si>
  <si>
    <t>IGF</t>
  </si>
  <si>
    <t>2022 ALL REVENUE SOURCES BUDGET</t>
  </si>
  <si>
    <t>TOTAL</t>
  </si>
  <si>
    <t>MP- Capital Project</t>
  </si>
  <si>
    <t>GOG - Capital Project</t>
  </si>
  <si>
    <t>DACF-RFG Capital projects</t>
  </si>
  <si>
    <t>DACF-RFG Capacity Building</t>
  </si>
  <si>
    <t>Management and Administration</t>
  </si>
  <si>
    <t>SOCIAL SERVICES DELIVERY</t>
  </si>
  <si>
    <t>SOCIAL WELFARE &amp; OMMUNITY DEVELOPMENT</t>
  </si>
  <si>
    <t>ENVIRONMENTAL HEALTH</t>
  </si>
  <si>
    <t>INFRASTRUCTURE DELIVERY</t>
  </si>
  <si>
    <t>ECONOMIC DEVELOPMENT</t>
  </si>
  <si>
    <t>AGRIC</t>
  </si>
  <si>
    <t>2022 BUDGET FOR DEPARTMENT OF UPPER MANYA KROBO DISTRICT</t>
  </si>
  <si>
    <t>AMOUNT</t>
  </si>
  <si>
    <t>Extention of Electricity District wide (Counterpart Funding)</t>
  </si>
  <si>
    <t>Repair &amp; Maintenance of Assembly Residential and office Buildings</t>
  </si>
  <si>
    <t xml:space="preserve"> Repairs and Maintenance of Asesewa Market and abattoir</t>
  </si>
  <si>
    <t>Facilitate the Extention of Electricity to selected communities,District wide (Counterpart Funding)</t>
  </si>
  <si>
    <t xml:space="preserve">Construction of 4 No. 2-bedroom Semi-Detached for senoir Staff at Asesewa </t>
  </si>
  <si>
    <t>UPPER MANYA KROBO DISTRICT ASSEMBLY</t>
  </si>
  <si>
    <t>2022 ANNUAL ESTIMATES</t>
  </si>
  <si>
    <t>ALL REVENUE SOURCES ANALYSIS FOR 2022</t>
  </si>
  <si>
    <t>COA</t>
  </si>
  <si>
    <t>REVENUE HEAD                                       AND SUB-HEAD</t>
  </si>
  <si>
    <t>ESTIMATES</t>
  </si>
  <si>
    <t>RATES</t>
  </si>
  <si>
    <t>Basic Rate</t>
  </si>
  <si>
    <t xml:space="preserve">Property Rates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</si>
  <si>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</si>
  <si>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GRANTS</t>
  </si>
  <si>
    <t>OTHER GEN. GOV'T UNITS</t>
  </si>
  <si>
    <t>MP Common Fund</t>
  </si>
  <si>
    <t>DDF - Capital projects</t>
  </si>
  <si>
    <t>DDF - Capacity</t>
  </si>
  <si>
    <t>Sub Total</t>
  </si>
  <si>
    <t>LANDS - PROPERTY INCOME</t>
  </si>
  <si>
    <t>Sale of Building Permit Jacket</t>
  </si>
  <si>
    <t>Building Plans / Permit</t>
  </si>
  <si>
    <t>Comm. Mast Permit</t>
  </si>
  <si>
    <t>LICENSE</t>
  </si>
  <si>
    <t>Herbalist License</t>
  </si>
  <si>
    <t>Chop Bar/ Restaurants</t>
  </si>
  <si>
    <t>Corn / Rice / Flour Miller</t>
  </si>
  <si>
    <t>Artisan / Self Employed</t>
  </si>
  <si>
    <t>Sand &amp; stone Contractors Licence</t>
  </si>
  <si>
    <t>Fuel Dealers/Petrolium Dealers</t>
  </si>
  <si>
    <t>Phamacists / Chemical Sellers</t>
  </si>
  <si>
    <t>Sawmills</t>
  </si>
  <si>
    <t>Taxicab / Commercial Vehicles Stickers</t>
  </si>
  <si>
    <t>Private Education Institution</t>
  </si>
  <si>
    <t>Mobile Sale Van</t>
  </si>
  <si>
    <t>Entertainment Centre Fees</t>
  </si>
  <si>
    <t>Akpeteshie / Spirit Sellers</t>
  </si>
  <si>
    <t>Commercial Stores/Lincenses</t>
  </si>
  <si>
    <t xml:space="preserve">Financial Institutions </t>
  </si>
  <si>
    <t>Launderies/ Car Wash</t>
  </si>
  <si>
    <t>Beer Bars/Bar Lincence</t>
  </si>
  <si>
    <t>Business Registration</t>
  </si>
  <si>
    <t>Registration of Contractors/Tender Document</t>
  </si>
  <si>
    <t>FEES AND FINES</t>
  </si>
  <si>
    <t>Markets Tolls</t>
  </si>
  <si>
    <t>Registration of Contractors</t>
  </si>
  <si>
    <t>Burial Fees</t>
  </si>
  <si>
    <t>Pounds / Auction</t>
  </si>
  <si>
    <t>Advertisment &amp; Bill Boards</t>
  </si>
  <si>
    <t>Marriage / Divorce Registration</t>
  </si>
  <si>
    <t>Sub Metro Managed Toilets</t>
  </si>
  <si>
    <t>Loading Fees</t>
  </si>
  <si>
    <t>FINES, PENALTIES AND FORFEITS</t>
  </si>
  <si>
    <t>Slaughter Fines</t>
  </si>
  <si>
    <t>Lorry Park Fines</t>
  </si>
  <si>
    <t>RENT OF LAND, BUILDING &amp; HOUSES</t>
  </si>
  <si>
    <t>Ground Rent</t>
  </si>
  <si>
    <t>Rent on Assembly Building/Markets Store/Stall</t>
  </si>
  <si>
    <t>TOTAL IGF</t>
  </si>
  <si>
    <t>GRAND TOTAL REVENUE</t>
  </si>
  <si>
    <t>Drilling of 10No. borehols with hand pump and concrete platform at Dormase Dorse, Breponsu, Ketedom, Ternguanya Aflamase-Adefe, Aflamase Dorhe,Konkoney-Memlesi, Sisiamang-Sisi, Tibuoso and Adefe Lorme</t>
  </si>
  <si>
    <t>2210502      Maintenance of officail vehicle</t>
  </si>
  <si>
    <t>2210603      Repairs of Office Building</t>
  </si>
  <si>
    <t>2210503      Fuel and lubricant</t>
  </si>
  <si>
    <t>2210511      Local Travel</t>
  </si>
  <si>
    <t>2210203      Telecommunication</t>
  </si>
  <si>
    <t>2210101      Printed materials and stationary</t>
  </si>
  <si>
    <t>2210711      Public Education and sensitization</t>
  </si>
  <si>
    <t>2210709      Seminars/workshops/Meetings Expenses</t>
  </si>
  <si>
    <t xml:space="preserve">OPERATIONAL BUDGET  </t>
  </si>
  <si>
    <t>OPERATIONAL BUDGET OF SECURITY COUNCILS OF UPPER MANYA KROBO DISTRICT ASSEMBLY</t>
  </si>
  <si>
    <t xml:space="preserve">Procurement of Office supplies </t>
  </si>
  <si>
    <t>Organising capacity building training for staffs</t>
  </si>
  <si>
    <t xml:space="preserve"> Renovation  of Anglican Primary School, Asesewa</t>
  </si>
  <si>
    <t xml:space="preserve">Street Naming and Property Addressing </t>
  </si>
  <si>
    <t>Purchase of Sanitary Tools</t>
  </si>
  <si>
    <t>Organising health screening for food and drinks vendors in the 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</si>
</sst>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_-;\-* #,##0.00_-;_-* &quot;-&quot;??_-;_-@_-"/>
    <numFmt numFmtId="165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Calibri"/>
      <family val="2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0"/>
      <color rgb="FFFF0000"/>
      <name val="Calibri"/>
      <family val="2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 tint="4.9989318521683403E-2"/>
      <name val="Times New Roman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4">
    <xf numFmtId="0" fontId="0" fillId="0" borderId="0" xfId="0"/>
    <xf numFmtId="0" fontId="3" fillId="2" borderId="1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left" wrapText="1" readingOrder="1"/>
    </xf>
    <xf numFmtId="0" fontId="3" fillId="2" borderId="1" xfId="0" applyFont="1" applyFill="1" applyBorder="1" applyAlignment="1">
      <alignment horizontal="left" wrapText="1" readingOrder="1"/>
    </xf>
    <xf numFmtId="43" fontId="3" fillId="2" borderId="1" xfId="1" applyFont="1" applyFill="1" applyBorder="1" applyAlignment="1">
      <alignment horizontal="left" wrapText="1" readingOrder="1"/>
    </xf>
    <xf numFmtId="43" fontId="3" fillId="3" borderId="1" xfId="1" applyFont="1" applyFill="1" applyBorder="1" applyAlignment="1">
      <alignment horizontal="left" wrapText="1" readingOrder="1"/>
    </xf>
    <xf numFmtId="43" fontId="4" fillId="2" borderId="1" xfId="1" applyFont="1" applyFill="1" applyBorder="1" applyAlignment="1">
      <alignment wrapText="1" readingOrder="1"/>
    </xf>
    <xf numFmtId="0" fontId="2" fillId="4" borderId="1" xfId="0" applyFont="1" applyFill="1" applyBorder="1" applyAlignment="1">
      <alignment horizontal="left" wrapText="1" readingOrder="1"/>
    </xf>
    <xf numFmtId="0" fontId="3" fillId="4" borderId="1" xfId="0" applyFont="1" applyFill="1" applyBorder="1" applyAlignment="1">
      <alignment horizontal="left" wrapText="1" readingOrder="1"/>
    </xf>
    <xf numFmtId="43" fontId="3" fillId="4" borderId="1" xfId="1" applyFont="1" applyFill="1" applyBorder="1" applyAlignment="1">
      <alignment horizontal="left" wrapText="1" readingOrder="1"/>
    </xf>
    <xf numFmtId="43" fontId="5" fillId="4" borderId="1" xfId="1" applyFont="1" applyFill="1" applyBorder="1" applyAlignment="1">
      <alignment wrapText="1" readingOrder="1"/>
    </xf>
    <xf numFmtId="0" fontId="6" fillId="0" borderId="0" xfId="0" applyFont="1"/>
    <xf numFmtId="0" fontId="8" fillId="0" borderId="0" xfId="0" applyFont="1" applyAlignment="1">
      <alignment horizontal="left" vertical="top" readingOrder="1"/>
    </xf>
    <xf numFmtId="43" fontId="0" fillId="0" borderId="0" xfId="1" applyFont="1"/>
    <xf numFmtId="43" fontId="7" fillId="0" borderId="0" xfId="0" applyNumberFormat="1" applyFont="1"/>
    <xf numFmtId="43" fontId="9" fillId="0" borderId="0" xfId="0" applyNumberFormat="1" applyFont="1"/>
    <xf numFmtId="0" fontId="10" fillId="0" borderId="0" xfId="0" applyFont="1" applyAlignment="1">
      <alignment horizontal="left" vertical="top"/>
    </xf>
    <xf numFmtId="0" fontId="12" fillId="0" borderId="17" xfId="0" applyFont="1" applyFill="1" applyBorder="1" applyAlignment="1">
      <alignment vertical="center" wrapText="1"/>
    </xf>
    <xf numFmtId="0" fontId="14" fillId="3" borderId="8" xfId="0" applyFont="1" applyFill="1" applyBorder="1" applyAlignment="1">
      <alignment horizontal="left" vertical="top" wrapText="1"/>
    </xf>
    <xf numFmtId="0" fontId="14" fillId="3" borderId="7" xfId="0" applyFont="1" applyFill="1" applyBorder="1" applyAlignment="1">
      <alignment horizontal="left" vertical="top" wrapText="1"/>
    </xf>
    <xf numFmtId="0" fontId="14" fillId="0" borderId="8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43" fontId="12" fillId="0" borderId="7" xfId="1" applyFont="1" applyBorder="1" applyAlignment="1" applyProtection="1">
      <alignment horizontal="left" vertical="top" wrapText="1"/>
    </xf>
    <xf numFmtId="43" fontId="12" fillId="0" borderId="7" xfId="1" applyFont="1" applyFill="1" applyBorder="1" applyAlignment="1" applyProtection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9" xfId="0" applyFont="1" applyFill="1" applyBorder="1" applyAlignment="1">
      <alignment vertical="center" wrapText="1"/>
    </xf>
    <xf numFmtId="43" fontId="15" fillId="0" borderId="7" xfId="1" applyFont="1" applyBorder="1" applyAlignment="1" applyProtection="1">
      <alignment horizontal="left" vertical="top" wrapText="1"/>
    </xf>
    <xf numFmtId="43" fontId="17" fillId="5" borderId="7" xfId="1" applyFont="1" applyFill="1" applyBorder="1" applyAlignment="1" applyProtection="1">
      <alignment horizontal="left" vertical="top" wrapText="1"/>
    </xf>
    <xf numFmtId="0" fontId="12" fillId="0" borderId="7" xfId="0" applyFont="1" applyFill="1" applyBorder="1" applyAlignment="1">
      <alignment vertical="center" wrapText="1"/>
    </xf>
    <xf numFmtId="43" fontId="15" fillId="5" borderId="7" xfId="1" applyFont="1" applyFill="1" applyBorder="1" applyAlignment="1" applyProtection="1">
      <alignment horizontal="left" vertical="top" wrapText="1"/>
    </xf>
    <xf numFmtId="0" fontId="12" fillId="0" borderId="0" xfId="0" applyFont="1" applyFill="1" applyBorder="1" applyAlignment="1">
      <alignment vertical="center" wrapText="1"/>
    </xf>
    <xf numFmtId="0" fontId="15" fillId="0" borderId="8" xfId="0" applyFont="1" applyBorder="1" applyAlignment="1">
      <alignment horizontal="left" vertical="top" wrapText="1"/>
    </xf>
    <xf numFmtId="0" fontId="15" fillId="5" borderId="8" xfId="0" applyFont="1" applyFill="1" applyBorder="1" applyAlignment="1">
      <alignment horizontal="left" vertical="top" wrapText="1"/>
    </xf>
    <xf numFmtId="0" fontId="12" fillId="5" borderId="7" xfId="0" applyFont="1" applyFill="1" applyBorder="1" applyAlignment="1">
      <alignment horizontal="left" vertical="top" wrapText="1"/>
    </xf>
    <xf numFmtId="0" fontId="15" fillId="5" borderId="7" xfId="0" applyFont="1" applyFill="1" applyBorder="1" applyAlignment="1">
      <alignment horizontal="left" vertical="top" wrapText="1"/>
    </xf>
    <xf numFmtId="0" fontId="12" fillId="0" borderId="10" xfId="0" applyFont="1" applyFill="1" applyBorder="1" applyAlignment="1">
      <alignment vertical="center" wrapText="1"/>
    </xf>
    <xf numFmtId="0" fontId="14" fillId="3" borderId="8" xfId="0" applyFont="1" applyFill="1" applyBorder="1" applyAlignment="1">
      <alignment vertical="top" wrapText="1"/>
    </xf>
    <xf numFmtId="164" fontId="14" fillId="3" borderId="7" xfId="0" applyNumberFormat="1" applyFont="1" applyFill="1" applyBorder="1" applyAlignment="1">
      <alignment vertical="top" wrapText="1"/>
    </xf>
    <xf numFmtId="0" fontId="14" fillId="3" borderId="7" xfId="0" applyFont="1" applyFill="1" applyBorder="1" applyAlignment="1">
      <alignment vertical="top" wrapText="1"/>
    </xf>
    <xf numFmtId="43" fontId="14" fillId="3" borderId="7" xfId="1" applyFont="1" applyFill="1" applyBorder="1" applyAlignment="1" applyProtection="1">
      <alignment horizontal="left" vertical="top" wrapText="1"/>
    </xf>
    <xf numFmtId="0" fontId="18" fillId="3" borderId="7" xfId="0" applyFont="1" applyFill="1" applyBorder="1" applyAlignment="1">
      <alignment vertical="center" wrapText="1"/>
    </xf>
    <xf numFmtId="43" fontId="14" fillId="0" borderId="7" xfId="1" applyFont="1" applyBorder="1" applyAlignment="1" applyProtection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164" fontId="15" fillId="0" borderId="7" xfId="0" applyNumberFormat="1" applyFont="1" applyBorder="1" applyAlignment="1">
      <alignment horizontal="left" vertical="top" wrapText="1"/>
    </xf>
    <xf numFmtId="164" fontId="15" fillId="5" borderId="7" xfId="0" applyNumberFormat="1" applyFont="1" applyFill="1" applyBorder="1" applyAlignment="1">
      <alignment horizontal="left" vertical="top" wrapText="1"/>
    </xf>
    <xf numFmtId="0" fontId="15" fillId="0" borderId="8" xfId="0" applyFont="1" applyFill="1" applyBorder="1" applyAlignment="1">
      <alignment horizontal="left" vertical="top" wrapText="1"/>
    </xf>
    <xf numFmtId="43" fontId="15" fillId="0" borderId="7" xfId="1" applyFont="1" applyFill="1" applyBorder="1" applyAlignment="1" applyProtection="1">
      <alignment horizontal="left" vertical="top" wrapText="1"/>
    </xf>
    <xf numFmtId="0" fontId="12" fillId="2" borderId="8" xfId="0" applyFont="1" applyFill="1" applyBorder="1" applyAlignment="1">
      <alignment horizontal="left" vertical="top" wrapText="1"/>
    </xf>
    <xf numFmtId="0" fontId="12" fillId="5" borderId="8" xfId="0" applyFont="1" applyFill="1" applyBorder="1" applyAlignment="1">
      <alignment horizontal="left" vertical="top" wrapText="1"/>
    </xf>
    <xf numFmtId="43" fontId="12" fillId="5" borderId="7" xfId="1" applyFont="1" applyFill="1" applyBorder="1" applyAlignment="1" applyProtection="1">
      <alignment horizontal="left" vertical="top" wrapText="1"/>
    </xf>
    <xf numFmtId="43" fontId="13" fillId="0" borderId="7" xfId="1" applyFont="1" applyBorder="1" applyAlignment="1" applyProtection="1">
      <alignment horizontal="left" vertical="top" wrapText="1"/>
    </xf>
    <xf numFmtId="4" fontId="15" fillId="0" borderId="7" xfId="1" applyNumberFormat="1" applyFont="1" applyBorder="1" applyAlignment="1" applyProtection="1">
      <alignment horizontal="left" vertical="top" wrapText="1"/>
    </xf>
    <xf numFmtId="4" fontId="14" fillId="0" borderId="7" xfId="1" applyNumberFormat="1" applyFont="1" applyBorder="1" applyAlignment="1" applyProtection="1">
      <alignment horizontal="left" vertical="top" wrapText="1"/>
    </xf>
    <xf numFmtId="0" fontId="12" fillId="0" borderId="9" xfId="0" applyFont="1" applyBorder="1" applyAlignment="1" applyProtection="1">
      <alignment vertical="center" wrapText="1"/>
      <protection locked="0"/>
    </xf>
    <xf numFmtId="165" fontId="14" fillId="0" borderId="7" xfId="1" applyNumberFormat="1" applyFont="1" applyBorder="1" applyAlignment="1" applyProtection="1">
      <alignment horizontal="left" vertical="top" wrapText="1"/>
    </xf>
    <xf numFmtId="49" fontId="15" fillId="0" borderId="7" xfId="0" applyNumberFormat="1" applyFont="1" applyBorder="1" applyAlignment="1">
      <alignment horizontal="left" vertical="top" wrapText="1"/>
    </xf>
    <xf numFmtId="43" fontId="18" fillId="5" borderId="12" xfId="1" applyFont="1" applyFill="1" applyBorder="1" applyAlignment="1" applyProtection="1">
      <alignment horizontal="center" vertical="top" wrapText="1"/>
      <protection locked="0"/>
    </xf>
    <xf numFmtId="0" fontId="12" fillId="0" borderId="9" xfId="0" applyFont="1" applyFill="1" applyBorder="1" applyAlignment="1" applyProtection="1">
      <alignment horizontal="left" vertical="center" wrapText="1"/>
      <protection locked="0"/>
    </xf>
    <xf numFmtId="43" fontId="18" fillId="5" borderId="7" xfId="1" applyFont="1" applyFill="1" applyBorder="1" applyAlignment="1" applyProtection="1">
      <alignment horizontal="center" vertical="top" wrapText="1"/>
      <protection locked="0"/>
    </xf>
    <xf numFmtId="0" fontId="17" fillId="5" borderId="13" xfId="0" applyFont="1" applyFill="1" applyBorder="1" applyAlignment="1" applyProtection="1">
      <alignment vertical="top" wrapText="1"/>
      <protection locked="0"/>
    </xf>
    <xf numFmtId="43" fontId="14" fillId="5" borderId="7" xfId="1" applyFont="1" applyFill="1" applyBorder="1" applyAlignment="1" applyProtection="1">
      <alignment horizontal="left" vertical="top" wrapText="1"/>
    </xf>
    <xf numFmtId="4" fontId="14" fillId="5" borderId="7" xfId="1" applyNumberFormat="1" applyFont="1" applyFill="1" applyBorder="1" applyAlignment="1" applyProtection="1">
      <alignment horizontal="left" vertical="top" wrapText="1"/>
    </xf>
    <xf numFmtId="0" fontId="17" fillId="5" borderId="14" xfId="0" applyFont="1" applyFill="1" applyBorder="1" applyAlignment="1" applyProtection="1">
      <alignment vertical="top" wrapText="1"/>
      <protection locked="0"/>
    </xf>
    <xf numFmtId="0" fontId="12" fillId="5" borderId="9" xfId="0" applyFont="1" applyFill="1" applyBorder="1" applyAlignment="1" applyProtection="1">
      <alignment vertical="center" wrapText="1"/>
      <protection locked="0"/>
    </xf>
    <xf numFmtId="0" fontId="12" fillId="5" borderId="9" xfId="0" applyFont="1" applyFill="1" applyBorder="1" applyAlignment="1" applyProtection="1">
      <alignment vertical="top" wrapText="1"/>
      <protection locked="0"/>
    </xf>
    <xf numFmtId="0" fontId="12" fillId="5" borderId="13" xfId="0" applyFont="1" applyFill="1" applyBorder="1" applyAlignment="1" applyProtection="1">
      <alignment vertical="top" wrapText="1"/>
      <protection locked="0"/>
    </xf>
    <xf numFmtId="43" fontId="14" fillId="0" borderId="15" xfId="1" applyFont="1" applyBorder="1" applyAlignment="1" applyProtection="1">
      <alignment horizontal="left" vertical="top" wrapText="1"/>
    </xf>
    <xf numFmtId="43" fontId="15" fillId="0" borderId="16" xfId="1" applyFont="1" applyBorder="1" applyAlignment="1" applyProtection="1">
      <alignment horizontal="left" vertical="top" wrapText="1"/>
    </xf>
    <xf numFmtId="4" fontId="15" fillId="0" borderId="8" xfId="1" applyNumberFormat="1" applyFont="1" applyBorder="1" applyAlignment="1" applyProtection="1">
      <alignment horizontal="left" vertical="top" wrapText="1"/>
    </xf>
    <xf numFmtId="43" fontId="14" fillId="0" borderId="7" xfId="1" applyFont="1" applyFill="1" applyBorder="1" applyAlignment="1" applyProtection="1">
      <alignment horizontal="left" vertical="top" wrapText="1"/>
    </xf>
    <xf numFmtId="0" fontId="15" fillId="0" borderId="7" xfId="0" applyFont="1" applyFill="1" applyBorder="1" applyAlignment="1">
      <alignment horizontal="left" vertical="top" wrapText="1"/>
    </xf>
    <xf numFmtId="0" fontId="18" fillId="0" borderId="8" xfId="0" applyFont="1" applyBorder="1" applyAlignment="1">
      <alignment horizontal="left" vertical="top" wrapText="1"/>
    </xf>
    <xf numFmtId="43" fontId="19" fillId="0" borderId="7" xfId="1" applyFont="1" applyBorder="1" applyAlignment="1" applyProtection="1">
      <alignment horizontal="left" vertical="top" wrapText="1"/>
    </xf>
    <xf numFmtId="0" fontId="19" fillId="0" borderId="7" xfId="0" applyFont="1" applyBorder="1" applyAlignment="1">
      <alignment horizontal="left" vertical="top" wrapText="1"/>
    </xf>
    <xf numFmtId="0" fontId="18" fillId="3" borderId="8" xfId="0" applyFont="1" applyFill="1" applyBorder="1" applyAlignment="1">
      <alignment horizontal="left" vertical="top" wrapText="1"/>
    </xf>
    <xf numFmtId="43" fontId="18" fillId="3" borderId="7" xfId="1" applyFont="1" applyFill="1" applyBorder="1" applyAlignment="1" applyProtection="1">
      <alignment horizontal="left" vertical="top" wrapText="1"/>
    </xf>
    <xf numFmtId="0" fontId="18" fillId="3" borderId="7" xfId="0" applyFont="1" applyFill="1" applyBorder="1" applyAlignment="1">
      <alignment horizontal="left" vertical="top" wrapText="1"/>
    </xf>
    <xf numFmtId="0" fontId="14" fillId="6" borderId="8" xfId="0" applyFont="1" applyFill="1" applyBorder="1" applyAlignment="1">
      <alignment horizontal="left" vertical="top"/>
    </xf>
    <xf numFmtId="164" fontId="14" fillId="6" borderId="7" xfId="0" applyNumberFormat="1" applyFont="1" applyFill="1" applyBorder="1" applyAlignment="1">
      <alignment horizontal="left" vertical="top"/>
    </xf>
    <xf numFmtId="0" fontId="14" fillId="6" borderId="7" xfId="0" applyFont="1" applyFill="1" applyBorder="1" applyAlignment="1">
      <alignment horizontal="left" vertical="top"/>
    </xf>
    <xf numFmtId="43" fontId="13" fillId="0" borderId="7" xfId="1" applyFont="1" applyBorder="1" applyAlignment="1">
      <alignment horizontal="left" vertical="top"/>
    </xf>
    <xf numFmtId="0" fontId="13" fillId="3" borderId="18" xfId="0" applyFont="1" applyFill="1" applyBorder="1" applyAlignment="1">
      <alignment horizontal="left" vertical="top"/>
    </xf>
    <xf numFmtId="0" fontId="13" fillId="0" borderId="19" xfId="0" applyFont="1" applyBorder="1" applyAlignment="1">
      <alignment horizontal="left" vertical="top"/>
    </xf>
    <xf numFmtId="43" fontId="13" fillId="0" borderId="0" xfId="1" applyFont="1" applyBorder="1" applyAlignment="1" applyProtection="1">
      <alignment vertical="top"/>
      <protection locked="0"/>
    </xf>
    <xf numFmtId="0" fontId="16" fillId="0" borderId="19" xfId="0" applyFont="1" applyBorder="1" applyAlignment="1">
      <alignment horizontal="left" vertical="top"/>
    </xf>
    <xf numFmtId="0" fontId="13" fillId="5" borderId="19" xfId="0" applyFont="1" applyFill="1" applyBorder="1" applyAlignment="1">
      <alignment horizontal="left" vertical="top"/>
    </xf>
    <xf numFmtId="43" fontId="13" fillId="0" borderId="0" xfId="1" applyFont="1" applyBorder="1" applyAlignment="1">
      <alignment horizontal="left" vertical="top"/>
    </xf>
    <xf numFmtId="0" fontId="12" fillId="0" borderId="20" xfId="0" applyFont="1" applyFill="1" applyBorder="1" applyAlignment="1">
      <alignment vertical="center" wrapText="1"/>
    </xf>
    <xf numFmtId="0" fontId="13" fillId="0" borderId="21" xfId="0" applyFont="1" applyBorder="1" applyAlignment="1">
      <alignment horizontal="left" vertical="top"/>
    </xf>
    <xf numFmtId="0" fontId="12" fillId="5" borderId="7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vertical="center" wrapText="1"/>
    </xf>
    <xf numFmtId="0" fontId="20" fillId="3" borderId="7" xfId="0" applyFont="1" applyFill="1" applyBorder="1" applyAlignment="1">
      <alignment horizontal="left" vertical="center"/>
    </xf>
    <xf numFmtId="0" fontId="20" fillId="3" borderId="16" xfId="0" applyFont="1" applyFill="1" applyBorder="1" applyAlignment="1">
      <alignment horizontal="left" vertical="center" wrapText="1"/>
    </xf>
    <xf numFmtId="43" fontId="21" fillId="3" borderId="7" xfId="1" applyFont="1" applyFill="1" applyBorder="1" applyAlignment="1">
      <alignment horizontal="left" vertical="center"/>
    </xf>
    <xf numFmtId="0" fontId="20" fillId="5" borderId="7" xfId="0" applyFont="1" applyFill="1" applyBorder="1" applyAlignment="1">
      <alignment horizontal="left" vertical="center"/>
    </xf>
    <xf numFmtId="0" fontId="20" fillId="5" borderId="16" xfId="0" applyFont="1" applyFill="1" applyBorder="1" applyAlignment="1">
      <alignment horizontal="left" vertical="center" wrapText="1"/>
    </xf>
    <xf numFmtId="43" fontId="21" fillId="5" borderId="7" xfId="1" applyFont="1" applyFill="1" applyBorder="1" applyAlignment="1">
      <alignment horizontal="left" vertical="center"/>
    </xf>
    <xf numFmtId="0" fontId="21" fillId="0" borderId="7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 wrapText="1"/>
    </xf>
    <xf numFmtId="43" fontId="21" fillId="0" borderId="7" xfId="1" applyFont="1" applyBorder="1" applyAlignment="1">
      <alignment horizontal="left" vertical="center"/>
    </xf>
    <xf numFmtId="0" fontId="22" fillId="5" borderId="16" xfId="0" applyFont="1" applyFill="1" applyBorder="1" applyAlignment="1">
      <alignment horizontal="left" vertical="center" wrapText="1"/>
    </xf>
    <xf numFmtId="43" fontId="22" fillId="5" borderId="7" xfId="1" applyFont="1" applyFill="1" applyBorder="1" applyAlignment="1">
      <alignment horizontal="left" vertical="center"/>
    </xf>
    <xf numFmtId="0" fontId="20" fillId="0" borderId="7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 wrapText="1"/>
    </xf>
    <xf numFmtId="43" fontId="20" fillId="0" borderId="7" xfId="1" applyFont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top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23" xfId="0" applyBorder="1"/>
    <xf numFmtId="43" fontId="0" fillId="0" borderId="23" xfId="1" applyFont="1" applyBorder="1"/>
    <xf numFmtId="0" fontId="7" fillId="0" borderId="23" xfId="0" applyFont="1" applyBorder="1"/>
    <xf numFmtId="43" fontId="7" fillId="0" borderId="23" xfId="1" applyFont="1" applyBorder="1"/>
    <xf numFmtId="0" fontId="23" fillId="0" borderId="19" xfId="0" applyFont="1" applyBorder="1" applyAlignment="1">
      <alignment horizontal="left" vertical="top"/>
    </xf>
    <xf numFmtId="0" fontId="24" fillId="0" borderId="8" xfId="0" applyFont="1" applyBorder="1" applyAlignment="1">
      <alignment horizontal="left" vertical="top" wrapText="1"/>
    </xf>
    <xf numFmtId="43" fontId="24" fillId="0" borderId="7" xfId="1" applyFont="1" applyBorder="1" applyAlignment="1" applyProtection="1">
      <alignment horizontal="left" vertical="top" wrapText="1"/>
    </xf>
    <xf numFmtId="0" fontId="24" fillId="0" borderId="7" xfId="0" applyFont="1" applyBorder="1" applyAlignment="1">
      <alignment horizontal="left" vertical="top" wrapText="1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6" fillId="0" borderId="7" xfId="0" applyFont="1" applyFill="1" applyBorder="1" applyAlignment="1">
      <alignment horizontal="left" vertical="center"/>
    </xf>
    <xf numFmtId="0" fontId="26" fillId="0" borderId="16" xfId="0" applyFont="1" applyFill="1" applyBorder="1" applyAlignment="1">
      <alignment horizontal="left" vertical="center" wrapText="1"/>
    </xf>
    <xf numFmtId="43" fontId="26" fillId="0" borderId="7" xfId="1" applyFont="1" applyBorder="1" applyAlignment="1">
      <alignment horizontal="left" vertical="center"/>
    </xf>
    <xf numFmtId="43" fontId="26" fillId="0" borderId="7" xfId="1" applyFont="1" applyFill="1" applyBorder="1" applyAlignment="1">
      <alignment horizontal="left" vertical="center"/>
    </xf>
    <xf numFmtId="0" fontId="25" fillId="0" borderId="7" xfId="0" applyFont="1" applyFill="1" applyBorder="1" applyAlignment="1">
      <alignment horizontal="left" vertical="center"/>
    </xf>
    <xf numFmtId="0" fontId="25" fillId="0" borderId="16" xfId="0" applyFont="1" applyFill="1" applyBorder="1" applyAlignment="1">
      <alignment horizontal="left" vertical="center" wrapText="1"/>
    </xf>
    <xf numFmtId="43" fontId="25" fillId="0" borderId="7" xfId="1" applyFont="1" applyBorder="1" applyAlignment="1">
      <alignment horizontal="left" vertical="center"/>
    </xf>
    <xf numFmtId="43" fontId="26" fillId="5" borderId="7" xfId="1" applyFont="1" applyFill="1" applyBorder="1" applyAlignment="1">
      <alignment horizontal="left" vertical="center"/>
    </xf>
    <xf numFmtId="0" fontId="26" fillId="5" borderId="7" xfId="0" applyFont="1" applyFill="1" applyBorder="1" applyAlignment="1">
      <alignment horizontal="left" vertical="center"/>
    </xf>
    <xf numFmtId="0" fontId="27" fillId="5" borderId="16" xfId="0" applyFont="1" applyFill="1" applyBorder="1" applyAlignment="1">
      <alignment horizontal="left" vertical="center" wrapText="1"/>
    </xf>
    <xf numFmtId="43" fontId="27" fillId="5" borderId="7" xfId="1" applyFont="1" applyFill="1" applyBorder="1" applyAlignment="1">
      <alignment horizontal="left" vertical="center"/>
    </xf>
    <xf numFmtId="0" fontId="26" fillId="0" borderId="7" xfId="0" applyFont="1" applyBorder="1" applyAlignment="1">
      <alignment horizontal="left" vertical="center"/>
    </xf>
    <xf numFmtId="0" fontId="26" fillId="0" borderId="16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left" vertical="center"/>
    </xf>
    <xf numFmtId="0" fontId="25" fillId="0" borderId="16" xfId="0" applyFont="1" applyBorder="1" applyAlignment="1">
      <alignment horizontal="left" vertical="center" wrapText="1"/>
    </xf>
    <xf numFmtId="0" fontId="25" fillId="7" borderId="7" xfId="0" applyFont="1" applyFill="1" applyBorder="1" applyAlignment="1">
      <alignment horizontal="left" vertical="center"/>
    </xf>
    <xf numFmtId="0" fontId="25" fillId="7" borderId="16" xfId="0" applyFont="1" applyFill="1" applyBorder="1" applyAlignment="1">
      <alignment horizontal="left" vertical="center" wrapText="1"/>
    </xf>
    <xf numFmtId="43" fontId="25" fillId="7" borderId="7" xfId="1" applyFont="1" applyFill="1" applyBorder="1" applyAlignment="1">
      <alignment horizontal="left" vertical="center"/>
    </xf>
    <xf numFmtId="43" fontId="26" fillId="7" borderId="7" xfId="1" applyFont="1" applyFill="1" applyBorder="1" applyAlignment="1">
      <alignment horizontal="left" vertical="center"/>
    </xf>
    <xf numFmtId="0" fontId="28" fillId="7" borderId="16" xfId="0" applyFont="1" applyFill="1" applyBorder="1" applyAlignment="1">
      <alignment horizontal="left" vertical="center" wrapText="1"/>
    </xf>
    <xf numFmtId="43" fontId="25" fillId="7" borderId="7" xfId="1" applyFont="1" applyFill="1" applyBorder="1" applyAlignment="1">
      <alignment horizontal="center" vertical="center"/>
    </xf>
    <xf numFmtId="1" fontId="25" fillId="7" borderId="7" xfId="1" applyNumberFormat="1" applyFont="1" applyFill="1" applyBorder="1" applyAlignment="1">
      <alignment horizontal="right" vertical="center"/>
    </xf>
    <xf numFmtId="0" fontId="0" fillId="0" borderId="0" xfId="0" applyBorder="1"/>
    <xf numFmtId="43" fontId="0" fillId="0" borderId="0" xfId="1" applyFont="1" applyBorder="1"/>
    <xf numFmtId="0" fontId="7" fillId="0" borderId="0" xfId="0" applyFont="1" applyBorder="1"/>
    <xf numFmtId="43" fontId="7" fillId="0" borderId="0" xfId="1" applyFont="1" applyBorder="1"/>
    <xf numFmtId="0" fontId="9" fillId="0" borderId="0" xfId="0" applyFont="1"/>
    <xf numFmtId="0" fontId="9" fillId="0" borderId="0" xfId="0" applyFont="1" applyAlignment="1">
      <alignment horizontal="center"/>
    </xf>
    <xf numFmtId="0" fontId="29" fillId="0" borderId="23" xfId="0" applyFont="1" applyBorder="1"/>
    <xf numFmtId="43" fontId="29" fillId="0" borderId="23" xfId="1" applyFont="1" applyBorder="1"/>
    <xf numFmtId="4" fontId="29" fillId="0" borderId="23" xfId="0" applyNumberFormat="1" applyFont="1" applyBorder="1"/>
    <xf numFmtId="0" fontId="29" fillId="0" borderId="25" xfId="0" applyFont="1" applyBorder="1"/>
    <xf numFmtId="43" fontId="29" fillId="0" borderId="25" xfId="1" applyFont="1" applyBorder="1"/>
    <xf numFmtId="0" fontId="9" fillId="0" borderId="23" xfId="0" applyFont="1" applyBorder="1"/>
    <xf numFmtId="43" fontId="9" fillId="0" borderId="23" xfId="1" applyFont="1" applyBorder="1"/>
    <xf numFmtId="0" fontId="30" fillId="0" borderId="0" xfId="0" applyFont="1"/>
    <xf numFmtId="0" fontId="31" fillId="0" borderId="0" xfId="0" applyFont="1"/>
    <xf numFmtId="0" fontId="3" fillId="2" borderId="4" xfId="0" applyFont="1" applyFill="1" applyBorder="1" applyAlignment="1">
      <alignment horizontal="left" vertical="center" wrapText="1" readingOrder="1"/>
    </xf>
    <xf numFmtId="0" fontId="3" fillId="2" borderId="5" xfId="0" applyFont="1" applyFill="1" applyBorder="1" applyAlignment="1">
      <alignment horizontal="left" vertical="center" wrapText="1" readingOrder="1"/>
    </xf>
    <xf numFmtId="0" fontId="3" fillId="2" borderId="6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left" vertical="center" wrapText="1" readingOrder="1"/>
    </xf>
    <xf numFmtId="0" fontId="3" fillId="3" borderId="3" xfId="0" applyFont="1" applyFill="1" applyBorder="1" applyAlignment="1">
      <alignment horizontal="left" vertical="center" wrapText="1" readingOrder="1"/>
    </xf>
    <xf numFmtId="0" fontId="2" fillId="2" borderId="2" xfId="0" applyFont="1" applyFill="1" applyBorder="1" applyAlignment="1">
      <alignment horizontal="left" vertical="center" wrapText="1" readingOrder="1"/>
    </xf>
    <xf numFmtId="0" fontId="2" fillId="2" borderId="3" xfId="0" applyFont="1" applyFill="1" applyBorder="1" applyAlignment="1">
      <alignment horizontal="left" vertical="center" wrapText="1" readingOrder="1"/>
    </xf>
    <xf numFmtId="0" fontId="3" fillId="2" borderId="2" xfId="0" applyFont="1" applyFill="1" applyBorder="1" applyAlignment="1">
      <alignment horizontal="left" vertical="center" wrapText="1" readingOrder="1"/>
    </xf>
    <xf numFmtId="0" fontId="3" fillId="2" borderId="3" xfId="0" applyFont="1" applyFill="1" applyBorder="1" applyAlignment="1">
      <alignment horizontal="left" vertical="center" wrapText="1" readingOrder="1"/>
    </xf>
    <xf numFmtId="0" fontId="11" fillId="0" borderId="15" xfId="0" applyFont="1" applyBorder="1" applyAlignment="1">
      <alignment horizontal="center" vertical="top"/>
    </xf>
    <xf numFmtId="0" fontId="14" fillId="0" borderId="11" xfId="0" applyFont="1" applyFill="1" applyBorder="1" applyAlignment="1">
      <alignment horizontal="left" vertical="top" wrapText="1"/>
    </xf>
    <xf numFmtId="0" fontId="14" fillId="0" borderId="8" xfId="0" applyFont="1" applyFill="1" applyBorder="1" applyAlignment="1">
      <alignment horizontal="left" vertical="top" wrapText="1"/>
    </xf>
    <xf numFmtId="0" fontId="25" fillId="7" borderId="15" xfId="0" applyFont="1" applyFill="1" applyBorder="1" applyAlignment="1">
      <alignment horizontal="center" vertical="center" wrapText="1"/>
    </xf>
    <xf numFmtId="0" fontId="25" fillId="7" borderId="24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"/>
  <sheetViews>
    <sheetView topLeftCell="A7" workbookViewId="0">
      <selection activeCell="I7" sqref="I7"/>
    </sheetView>
  </sheetViews>
  <sheetFormatPr defaultRowHeight="15" x14ac:dyDescent="0.25"/>
  <cols>
    <col min="1" max="1" width="3.28515625" customWidth="1"/>
    <col min="2" max="2" width="13.7109375" customWidth="1"/>
    <col min="3" max="3" width="13.28515625" customWidth="1"/>
    <col min="4" max="4" width="13.140625" customWidth="1"/>
    <col min="5" max="5" width="13.5703125" customWidth="1"/>
    <col min="6" max="6" width="13.28515625" customWidth="1"/>
    <col min="7" max="7" width="11.7109375" customWidth="1"/>
    <col min="8" max="8" width="13.28515625" customWidth="1"/>
    <col min="9" max="9" width="13.5703125" customWidth="1"/>
    <col min="10" max="10" width="11.28515625" bestFit="1" customWidth="1"/>
    <col min="11" max="11" width="12.5703125" customWidth="1"/>
    <col min="12" max="12" width="10.28515625" bestFit="1" customWidth="1"/>
    <col min="13" max="13" width="10.5703125" customWidth="1"/>
    <col min="14" max="14" width="12.85546875" customWidth="1"/>
    <col min="22" max="22" width="13.28515625" bestFit="1" customWidth="1"/>
    <col min="23" max="23" width="19" customWidth="1"/>
  </cols>
  <sheetData>
    <row r="1" spans="1:24" ht="18.75" thickBot="1" x14ac:dyDescent="0.3">
      <c r="B1" s="11" t="s">
        <v>33</v>
      </c>
    </row>
    <row r="2" spans="1:24" ht="15.75" thickBot="1" x14ac:dyDescent="0.3">
      <c r="A2" s="165"/>
      <c r="B2" s="167" t="s">
        <v>0</v>
      </c>
      <c r="C2" s="167" t="s">
        <v>1</v>
      </c>
      <c r="D2" s="167" t="s">
        <v>2</v>
      </c>
      <c r="E2" s="167" t="s">
        <v>3</v>
      </c>
      <c r="F2" s="163" t="s">
        <v>4</v>
      </c>
      <c r="G2" s="160" t="s">
        <v>5</v>
      </c>
      <c r="H2" s="161"/>
      <c r="I2" s="161"/>
      <c r="J2" s="161"/>
      <c r="K2" s="161"/>
      <c r="L2" s="161"/>
      <c r="M2" s="162"/>
      <c r="N2" s="163" t="s">
        <v>4</v>
      </c>
    </row>
    <row r="3" spans="1:24" ht="26.25" thickBot="1" x14ac:dyDescent="0.3">
      <c r="A3" s="166"/>
      <c r="B3" s="168"/>
      <c r="C3" s="168"/>
      <c r="D3" s="168"/>
      <c r="E3" s="168"/>
      <c r="F3" s="164"/>
      <c r="G3" s="1" t="s">
        <v>6</v>
      </c>
      <c r="H3" s="1" t="s">
        <v>7</v>
      </c>
      <c r="I3" s="1" t="s">
        <v>8</v>
      </c>
      <c r="J3" s="1" t="s">
        <v>9</v>
      </c>
      <c r="K3" s="1" t="s">
        <v>30</v>
      </c>
      <c r="L3" s="1" t="s">
        <v>31</v>
      </c>
      <c r="M3" s="1" t="s">
        <v>32</v>
      </c>
      <c r="N3" s="164"/>
    </row>
    <row r="4" spans="1:24" ht="39" customHeight="1" thickBot="1" x14ac:dyDescent="0.3">
      <c r="A4" s="2">
        <v>1</v>
      </c>
      <c r="B4" s="3" t="s">
        <v>10</v>
      </c>
      <c r="C4" s="4">
        <v>817199.28</v>
      </c>
      <c r="D4" s="4">
        <v>1142513.01</v>
      </c>
      <c r="E4" s="4">
        <v>98178.7</v>
      </c>
      <c r="F4" s="5">
        <f>SUM(C4:E4)</f>
        <v>2057890.99</v>
      </c>
      <c r="G4" s="4">
        <v>570092</v>
      </c>
      <c r="H4" s="4">
        <v>842379.28</v>
      </c>
      <c r="I4" s="4">
        <v>645419.71</v>
      </c>
      <c r="J4" s="4" t="s">
        <v>29</v>
      </c>
      <c r="K4" s="4" t="s">
        <v>29</v>
      </c>
      <c r="L4" s="6" t="s">
        <v>29</v>
      </c>
      <c r="M4" s="4" t="s">
        <v>29</v>
      </c>
      <c r="N4" s="5">
        <f t="shared" ref="N4:N9" si="0">SUM(G4:M4)</f>
        <v>2057890.99</v>
      </c>
    </row>
    <row r="5" spans="1:24" ht="44.25" customHeight="1" thickBot="1" x14ac:dyDescent="0.3">
      <c r="A5" s="2">
        <v>2</v>
      </c>
      <c r="B5" s="3" t="s">
        <v>27</v>
      </c>
      <c r="C5" s="4">
        <v>69153.84</v>
      </c>
      <c r="D5" s="4">
        <v>50859</v>
      </c>
      <c r="E5" s="4" t="s">
        <v>29</v>
      </c>
      <c r="F5" s="5">
        <f>SUM(C5:E5)</f>
        <v>120012.84</v>
      </c>
      <c r="G5" s="4">
        <v>5000</v>
      </c>
      <c r="H5" s="4">
        <v>69153.84</v>
      </c>
      <c r="I5" s="4" t="s">
        <v>29</v>
      </c>
      <c r="J5" s="4">
        <v>45859</v>
      </c>
      <c r="K5" s="4" t="s">
        <v>29</v>
      </c>
      <c r="L5" s="6" t="s">
        <v>29</v>
      </c>
      <c r="M5" s="4" t="s">
        <v>29</v>
      </c>
      <c r="N5" s="5">
        <f t="shared" si="0"/>
        <v>120012.84</v>
      </c>
    </row>
    <row r="6" spans="1:24" ht="39" customHeight="1" thickBot="1" x14ac:dyDescent="0.3">
      <c r="A6" s="2">
        <v>3</v>
      </c>
      <c r="B6" s="3" t="s">
        <v>28</v>
      </c>
      <c r="C6" s="4" t="s">
        <v>29</v>
      </c>
      <c r="D6" s="4">
        <v>28000</v>
      </c>
      <c r="E6" s="4" t="s">
        <v>29</v>
      </c>
      <c r="F6" s="5">
        <f>SUM(D6:E6)</f>
        <v>28000</v>
      </c>
      <c r="G6" s="4">
        <v>5000</v>
      </c>
      <c r="H6" s="4">
        <v>13500</v>
      </c>
      <c r="I6" s="4">
        <v>10000</v>
      </c>
      <c r="J6" s="4" t="s">
        <v>29</v>
      </c>
      <c r="K6" s="4" t="s">
        <v>29</v>
      </c>
      <c r="L6" s="6" t="s">
        <v>29</v>
      </c>
      <c r="M6" s="4" t="s">
        <v>29</v>
      </c>
      <c r="N6" s="5">
        <f t="shared" si="0"/>
        <v>28500</v>
      </c>
    </row>
    <row r="7" spans="1:24" ht="30" customHeight="1" thickBot="1" x14ac:dyDescent="0.3">
      <c r="A7" s="2">
        <v>4</v>
      </c>
      <c r="B7" s="3" t="s">
        <v>11</v>
      </c>
      <c r="C7" s="4">
        <v>196442.28</v>
      </c>
      <c r="D7" s="4">
        <v>218155.28</v>
      </c>
      <c r="E7" s="4">
        <v>2540018.81</v>
      </c>
      <c r="F7" s="5">
        <f>SUM(C7:E7)</f>
        <v>2954616.37</v>
      </c>
      <c r="G7" s="4">
        <v>145523</v>
      </c>
      <c r="H7" s="4">
        <v>231655.28</v>
      </c>
      <c r="I7" s="4">
        <v>1406372.76</v>
      </c>
      <c r="J7" s="4">
        <v>398102</v>
      </c>
      <c r="K7" s="4">
        <v>792963.33</v>
      </c>
      <c r="L7" s="6" t="s">
        <v>29</v>
      </c>
      <c r="M7" s="4" t="s">
        <v>29</v>
      </c>
      <c r="N7" s="5">
        <f>SUM(G7:M7)</f>
        <v>2974616.37</v>
      </c>
    </row>
    <row r="8" spans="1:24" ht="33.75" customHeight="1" thickBot="1" x14ac:dyDescent="0.3">
      <c r="A8" s="2">
        <v>5</v>
      </c>
      <c r="B8" s="3" t="s">
        <v>12</v>
      </c>
      <c r="C8" s="4">
        <v>411327.96</v>
      </c>
      <c r="D8" s="4">
        <v>1085310.17</v>
      </c>
      <c r="E8" s="4" t="s">
        <v>29</v>
      </c>
      <c r="F8" s="5">
        <v>1496638.13</v>
      </c>
      <c r="G8" s="4">
        <v>6000</v>
      </c>
      <c r="H8" s="4">
        <v>435645.96</v>
      </c>
      <c r="I8" s="4">
        <v>155000</v>
      </c>
      <c r="J8" s="4" t="s">
        <v>29</v>
      </c>
      <c r="K8" s="4">
        <v>818150.13</v>
      </c>
      <c r="L8" s="6">
        <v>81842.039999999994</v>
      </c>
      <c r="M8" s="4" t="s">
        <v>29</v>
      </c>
      <c r="N8" s="5">
        <f t="shared" si="0"/>
        <v>1496638.13</v>
      </c>
    </row>
    <row r="9" spans="1:24" ht="62.25" customHeight="1" thickBot="1" x14ac:dyDescent="0.3">
      <c r="A9" s="2">
        <v>6</v>
      </c>
      <c r="B9" s="3" t="s">
        <v>13</v>
      </c>
      <c r="C9" s="4">
        <v>306353.03999999998</v>
      </c>
      <c r="D9" s="4">
        <v>350602</v>
      </c>
      <c r="E9" s="4" t="s">
        <v>29</v>
      </c>
      <c r="F9" s="5">
        <v>656955.04</v>
      </c>
      <c r="G9" s="4">
        <v>3000</v>
      </c>
      <c r="H9" s="4">
        <v>323955.03999999998</v>
      </c>
      <c r="I9" s="4">
        <v>300000</v>
      </c>
      <c r="J9" s="4" t="s">
        <v>29</v>
      </c>
      <c r="K9" s="4" t="s">
        <v>29</v>
      </c>
      <c r="L9" s="6"/>
      <c r="M9" s="4">
        <v>30000</v>
      </c>
      <c r="N9" s="5">
        <f t="shared" si="0"/>
        <v>656955.04</v>
      </c>
      <c r="X9" t="s">
        <v>34</v>
      </c>
    </row>
    <row r="10" spans="1:24" ht="15.75" thickBot="1" x14ac:dyDescent="0.3">
      <c r="A10" s="2">
        <v>7</v>
      </c>
      <c r="B10" s="3" t="s">
        <v>14</v>
      </c>
      <c r="C10" s="4" t="s">
        <v>29</v>
      </c>
      <c r="D10" s="4"/>
      <c r="E10" s="4"/>
      <c r="F10" s="5"/>
      <c r="G10" s="4"/>
      <c r="H10" s="4"/>
      <c r="I10" s="4"/>
      <c r="J10" s="4"/>
      <c r="K10" s="4"/>
      <c r="L10" s="6"/>
      <c r="M10" s="4"/>
      <c r="N10" s="5"/>
      <c r="V10" s="13"/>
      <c r="W10" s="13"/>
    </row>
    <row r="11" spans="1:24" ht="27" thickBot="1" x14ac:dyDescent="0.3">
      <c r="A11" s="2">
        <v>8</v>
      </c>
      <c r="B11" s="3" t="s">
        <v>15</v>
      </c>
      <c r="C11" s="4" t="s">
        <v>29</v>
      </c>
      <c r="D11" s="4"/>
      <c r="E11" s="4"/>
      <c r="F11" s="5"/>
      <c r="G11" s="4"/>
      <c r="H11" s="4"/>
      <c r="I11" s="4"/>
      <c r="J11" s="4"/>
      <c r="K11" s="4"/>
      <c r="L11" s="6"/>
      <c r="M11" s="4"/>
      <c r="N11" s="5"/>
      <c r="V11" s="13"/>
      <c r="W11" s="13"/>
    </row>
    <row r="12" spans="1:24" ht="15.75" thickBot="1" x14ac:dyDescent="0.3">
      <c r="A12" s="2">
        <v>9</v>
      </c>
      <c r="B12" s="3" t="s">
        <v>16</v>
      </c>
      <c r="C12" s="4" t="s">
        <v>29</v>
      </c>
      <c r="D12" s="4"/>
      <c r="E12" s="4"/>
      <c r="F12" s="5"/>
      <c r="G12" s="4"/>
      <c r="H12" s="4"/>
      <c r="I12" s="4"/>
      <c r="J12" s="4"/>
      <c r="K12" s="4"/>
      <c r="L12" s="6"/>
      <c r="M12" s="4"/>
      <c r="N12" s="5"/>
      <c r="V12" s="13"/>
      <c r="W12" s="13"/>
    </row>
    <row r="13" spans="1:24" ht="27.75" thickBot="1" x14ac:dyDescent="0.35">
      <c r="A13" s="2">
        <v>10</v>
      </c>
      <c r="B13" s="3" t="s">
        <v>17</v>
      </c>
      <c r="C13" s="4" t="s">
        <v>29</v>
      </c>
      <c r="D13" s="4"/>
      <c r="E13" s="4"/>
      <c r="F13" s="5"/>
      <c r="G13" s="4"/>
      <c r="H13" s="4"/>
      <c r="I13" s="4"/>
      <c r="J13" s="4"/>
      <c r="K13" s="4"/>
      <c r="L13" s="6"/>
      <c r="M13" s="4"/>
      <c r="N13" s="5"/>
      <c r="V13" s="13"/>
      <c r="W13" s="15"/>
    </row>
    <row r="14" spans="1:24" ht="15.75" thickBot="1" x14ac:dyDescent="0.3">
      <c r="A14" s="2">
        <v>11</v>
      </c>
      <c r="B14" s="3" t="s">
        <v>18</v>
      </c>
      <c r="C14" s="4" t="s">
        <v>29</v>
      </c>
      <c r="D14" s="4"/>
      <c r="E14" s="4"/>
      <c r="F14" s="5"/>
      <c r="G14" s="4"/>
      <c r="H14" s="4"/>
      <c r="I14" s="4"/>
      <c r="J14" s="4"/>
      <c r="K14" s="4"/>
      <c r="L14" s="6"/>
      <c r="M14" s="4"/>
      <c r="N14" s="5"/>
      <c r="V14" s="14"/>
    </row>
    <row r="15" spans="1:24" ht="47.25" customHeight="1" thickBot="1" x14ac:dyDescent="0.3">
      <c r="A15" s="2">
        <v>12</v>
      </c>
      <c r="B15" s="3" t="s">
        <v>19</v>
      </c>
      <c r="C15" s="4">
        <v>74897.039999999994</v>
      </c>
      <c r="D15" s="4">
        <v>56533</v>
      </c>
      <c r="E15" s="4">
        <v>50000</v>
      </c>
      <c r="F15" s="5">
        <f>SUM(C15:E15)</f>
        <v>181430.03999999998</v>
      </c>
      <c r="G15" s="4">
        <v>3000</v>
      </c>
      <c r="H15" s="4">
        <v>83430.039999999994</v>
      </c>
      <c r="I15" s="4">
        <v>95000</v>
      </c>
      <c r="J15" s="4" t="s">
        <v>29</v>
      </c>
      <c r="K15" s="4" t="s">
        <v>29</v>
      </c>
      <c r="L15" s="6" t="s">
        <v>29</v>
      </c>
      <c r="M15" s="4" t="s">
        <v>29</v>
      </c>
      <c r="N15" s="5">
        <f>SUM(G15:M15)</f>
        <v>181430.03999999998</v>
      </c>
    </row>
    <row r="16" spans="1:24" ht="27" thickBot="1" x14ac:dyDescent="0.3">
      <c r="A16" s="2">
        <v>13</v>
      </c>
      <c r="B16" s="3" t="s">
        <v>20</v>
      </c>
      <c r="C16" s="4" t="s">
        <v>29</v>
      </c>
      <c r="D16" s="4">
        <v>53000</v>
      </c>
      <c r="E16" s="4" t="s">
        <v>29</v>
      </c>
      <c r="F16" s="5">
        <f>SUM(D16:E16)</f>
        <v>53000</v>
      </c>
      <c r="G16" s="4">
        <v>3000</v>
      </c>
      <c r="H16" s="4" t="s">
        <v>29</v>
      </c>
      <c r="I16" s="4">
        <v>50000</v>
      </c>
      <c r="J16" s="4" t="s">
        <v>29</v>
      </c>
      <c r="K16" s="4" t="s">
        <v>29</v>
      </c>
      <c r="L16" s="6" t="s">
        <v>29</v>
      </c>
      <c r="M16" s="4" t="s">
        <v>29</v>
      </c>
      <c r="N16" s="5">
        <f>SUM(G16:M16)</f>
        <v>53000</v>
      </c>
    </row>
    <row r="17" spans="1:14" ht="15.75" thickBot="1" x14ac:dyDescent="0.3">
      <c r="A17" s="2">
        <v>14</v>
      </c>
      <c r="B17" s="3" t="s">
        <v>21</v>
      </c>
      <c r="C17" s="4" t="s">
        <v>29</v>
      </c>
      <c r="D17" s="4">
        <v>80000</v>
      </c>
      <c r="E17" s="4" t="s">
        <v>29</v>
      </c>
      <c r="F17" s="5">
        <f>SUM(D17:E17)</f>
        <v>80000</v>
      </c>
      <c r="G17" s="4">
        <v>10000</v>
      </c>
      <c r="H17" s="4"/>
      <c r="I17" s="4">
        <v>70000</v>
      </c>
      <c r="J17" s="4"/>
      <c r="K17" s="4"/>
      <c r="L17" s="6"/>
      <c r="M17" s="4"/>
      <c r="N17" s="5">
        <f>SUM(G17:M17)</f>
        <v>80000</v>
      </c>
    </row>
    <row r="18" spans="1:14" ht="42.75" customHeight="1" thickBot="1" x14ac:dyDescent="0.3">
      <c r="A18" s="2">
        <v>15</v>
      </c>
      <c r="B18" s="3" t="s">
        <v>22</v>
      </c>
      <c r="C18" s="4" t="s">
        <v>29</v>
      </c>
      <c r="D18" s="4">
        <v>202421.04</v>
      </c>
      <c r="E18" s="4">
        <v>854234.15</v>
      </c>
      <c r="F18" s="5">
        <f>SUM(D18:E18)</f>
        <v>1056655.19</v>
      </c>
      <c r="G18" s="4">
        <v>5000</v>
      </c>
      <c r="H18" s="4" t="s">
        <v>29</v>
      </c>
      <c r="I18" s="4">
        <v>871155.19</v>
      </c>
      <c r="J18" s="4">
        <v>180000</v>
      </c>
      <c r="K18" s="4" t="s">
        <v>29</v>
      </c>
      <c r="L18" s="6" t="s">
        <v>29</v>
      </c>
      <c r="M18" s="4" t="s">
        <v>29</v>
      </c>
      <c r="N18" s="5">
        <f>SUM(G18:M18)</f>
        <v>1056155.19</v>
      </c>
    </row>
    <row r="19" spans="1:14" ht="43.5" customHeight="1" thickBot="1" x14ac:dyDescent="0.3">
      <c r="A19" s="2">
        <v>16</v>
      </c>
      <c r="B19" s="3" t="s">
        <v>23</v>
      </c>
      <c r="C19" s="4" t="s">
        <v>29</v>
      </c>
      <c r="D19" s="4">
        <v>27500</v>
      </c>
      <c r="E19" s="4"/>
      <c r="F19" s="5">
        <f>SUM(D19:E19)</f>
        <v>27500</v>
      </c>
      <c r="G19" s="4">
        <v>2500</v>
      </c>
      <c r="H19" s="4" t="s">
        <v>29</v>
      </c>
      <c r="I19" s="4">
        <v>25000</v>
      </c>
      <c r="J19" s="4" t="s">
        <v>29</v>
      </c>
      <c r="K19" s="4" t="s">
        <v>29</v>
      </c>
      <c r="L19" s="6" t="s">
        <v>29</v>
      </c>
      <c r="M19" s="4" t="s">
        <v>29</v>
      </c>
      <c r="N19" s="5">
        <f>SUM(G19:M19)</f>
        <v>27500</v>
      </c>
    </row>
    <row r="20" spans="1:14" ht="44.25" customHeight="1" thickBot="1" x14ac:dyDescent="0.3">
      <c r="A20" s="2">
        <v>17</v>
      </c>
      <c r="B20" s="3" t="s">
        <v>24</v>
      </c>
      <c r="C20" s="4" t="s">
        <v>29</v>
      </c>
      <c r="D20" s="4" t="s">
        <v>29</v>
      </c>
      <c r="E20" s="4" t="s">
        <v>29</v>
      </c>
      <c r="F20" s="5"/>
      <c r="G20" s="4"/>
      <c r="H20" s="4"/>
      <c r="I20" s="4"/>
      <c r="J20" s="4"/>
      <c r="K20" s="4"/>
      <c r="L20" s="6"/>
      <c r="M20" s="4"/>
      <c r="N20" s="5"/>
    </row>
    <row r="21" spans="1:14" ht="24" customHeight="1" thickBot="1" x14ac:dyDescent="0.3">
      <c r="A21" s="2">
        <v>18</v>
      </c>
      <c r="B21" s="3" t="s">
        <v>25</v>
      </c>
      <c r="C21" s="4">
        <v>278866.92</v>
      </c>
      <c r="D21" s="4">
        <v>169430.65</v>
      </c>
      <c r="E21" s="4">
        <v>352499</v>
      </c>
      <c r="F21" s="5">
        <v>800796.57</v>
      </c>
      <c r="G21" s="4">
        <v>9025.39</v>
      </c>
      <c r="H21" s="4">
        <v>278666.92</v>
      </c>
      <c r="I21" s="4">
        <v>513104.26</v>
      </c>
      <c r="J21" s="4" t="s">
        <v>29</v>
      </c>
      <c r="K21" s="4" t="s">
        <v>29</v>
      </c>
      <c r="L21" s="6" t="s">
        <v>29</v>
      </c>
      <c r="M21" s="4" t="s">
        <v>29</v>
      </c>
      <c r="N21" s="5">
        <f>SUM(G21:M21)</f>
        <v>800796.57000000007</v>
      </c>
    </row>
    <row r="22" spans="1:14" ht="28.5" customHeight="1" thickBot="1" x14ac:dyDescent="0.3">
      <c r="A22" s="7"/>
      <c r="B22" s="8" t="s">
        <v>26</v>
      </c>
      <c r="C22" s="9">
        <f t="shared" ref="C22:I22" si="1">SUM(C4:C21)</f>
        <v>2154240.36</v>
      </c>
      <c r="D22" s="9">
        <f t="shared" si="1"/>
        <v>3464324.15</v>
      </c>
      <c r="E22" s="9">
        <f t="shared" si="1"/>
        <v>3894930.66</v>
      </c>
      <c r="F22" s="9">
        <f t="shared" si="1"/>
        <v>9513495.1699999999</v>
      </c>
      <c r="G22" s="9">
        <f t="shared" si="1"/>
        <v>767140.39</v>
      </c>
      <c r="H22" s="9">
        <f>SUM(H4:H21)</f>
        <v>2278386.36</v>
      </c>
      <c r="I22" s="9">
        <f t="shared" si="1"/>
        <v>4141051.92</v>
      </c>
      <c r="J22" s="9">
        <f>SUM(J5:J21)</f>
        <v>623961</v>
      </c>
      <c r="K22" s="9">
        <f>SUM(K7:K21)</f>
        <v>1611113.46</v>
      </c>
      <c r="L22" s="10">
        <f>SUM(L8:L21)</f>
        <v>81842.039999999994</v>
      </c>
      <c r="M22" s="9">
        <f>SUM(M9:M21)</f>
        <v>30000</v>
      </c>
      <c r="N22" s="9">
        <f>SUM(N4:N21)</f>
        <v>9533495.1699999999</v>
      </c>
    </row>
    <row r="24" spans="1:14" ht="18.75" x14ac:dyDescent="0.25">
      <c r="B24" s="12"/>
    </row>
  </sheetData>
  <mergeCells count="8">
    <mergeCell ref="G2:M2"/>
    <mergeCell ref="N2:N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0"/>
  <sheetViews>
    <sheetView topLeftCell="A154" workbookViewId="0">
      <selection activeCell="N168" sqref="N168"/>
    </sheetView>
  </sheetViews>
  <sheetFormatPr defaultRowHeight="15" x14ac:dyDescent="0.25"/>
  <cols>
    <col min="1" max="1" width="4" customWidth="1"/>
    <col min="2" max="2" width="17.140625" customWidth="1"/>
    <col min="3" max="3" width="12.7109375" customWidth="1"/>
    <col min="4" max="4" width="13.7109375" customWidth="1"/>
    <col min="5" max="5" width="13" customWidth="1"/>
    <col min="6" max="6" width="11.85546875" customWidth="1"/>
    <col min="7" max="7" width="15.42578125" customWidth="1"/>
    <col min="8" max="8" width="14.140625" customWidth="1"/>
    <col min="9" max="9" width="18" customWidth="1"/>
  </cols>
  <sheetData>
    <row r="1" spans="1:9" ht="19.5" thickBot="1" x14ac:dyDescent="0.3">
      <c r="A1" s="16"/>
      <c r="B1" s="169" t="s">
        <v>281</v>
      </c>
      <c r="C1" s="169"/>
      <c r="D1" s="169"/>
      <c r="E1" s="169"/>
      <c r="F1" s="169"/>
      <c r="G1" s="169"/>
      <c r="H1" s="169"/>
      <c r="I1" s="169"/>
    </row>
    <row r="2" spans="1:9" ht="113.25" customHeight="1" thickBot="1" x14ac:dyDescent="0.3">
      <c r="A2" s="84" t="s">
        <v>35</v>
      </c>
      <c r="B2" s="18" t="s">
        <v>36</v>
      </c>
      <c r="C2" s="19" t="s">
        <v>37</v>
      </c>
      <c r="D2" s="19" t="s">
        <v>38</v>
      </c>
      <c r="E2" s="19" t="s">
        <v>39</v>
      </c>
      <c r="F2" s="19" t="s">
        <v>9</v>
      </c>
      <c r="G2" s="19" t="s">
        <v>280</v>
      </c>
      <c r="H2" s="19" t="s">
        <v>40</v>
      </c>
      <c r="I2" s="19" t="s">
        <v>282</v>
      </c>
    </row>
    <row r="3" spans="1:9" ht="15.75" thickBot="1" x14ac:dyDescent="0.3">
      <c r="A3" s="85"/>
      <c r="B3" s="20"/>
      <c r="C3" s="21" t="s">
        <v>41</v>
      </c>
      <c r="D3" s="21" t="s">
        <v>41</v>
      </c>
      <c r="E3" s="21" t="s">
        <v>41</v>
      </c>
      <c r="F3" s="21" t="s">
        <v>41</v>
      </c>
      <c r="G3" s="21" t="s">
        <v>41</v>
      </c>
      <c r="H3" s="21" t="s">
        <v>41</v>
      </c>
      <c r="I3" s="21"/>
    </row>
    <row r="4" spans="1:9" ht="26.25" thickBot="1" x14ac:dyDescent="0.3">
      <c r="A4" s="85"/>
      <c r="B4" s="22" t="s">
        <v>305</v>
      </c>
      <c r="C4" s="23"/>
      <c r="D4" s="86"/>
      <c r="E4" s="23"/>
      <c r="F4" s="23"/>
      <c r="G4" s="23"/>
      <c r="H4" s="86"/>
      <c r="I4" s="23"/>
    </row>
    <row r="5" spans="1:9" ht="26.25" thickBot="1" x14ac:dyDescent="0.3">
      <c r="A5" s="87">
        <v>1</v>
      </c>
      <c r="B5" s="24" t="s">
        <v>42</v>
      </c>
      <c r="C5" s="25"/>
      <c r="D5" s="26">
        <v>817199.28</v>
      </c>
      <c r="E5" s="25"/>
      <c r="F5" s="25"/>
      <c r="G5" s="25"/>
      <c r="H5" s="25">
        <f t="shared" ref="H5:H11" si="0">SUM(C5:G5)</f>
        <v>817199.28</v>
      </c>
      <c r="I5" s="27" t="s">
        <v>43</v>
      </c>
    </row>
    <row r="6" spans="1:9" ht="79.5" customHeight="1" thickBot="1" x14ac:dyDescent="0.3">
      <c r="A6" s="85">
        <v>2</v>
      </c>
      <c r="B6" s="28" t="s">
        <v>44</v>
      </c>
      <c r="C6" s="29">
        <v>70000</v>
      </c>
      <c r="D6" s="30"/>
      <c r="E6" s="29">
        <v>0</v>
      </c>
      <c r="F6" s="29">
        <v>0</v>
      </c>
      <c r="G6" s="29">
        <v>0</v>
      </c>
      <c r="H6" s="29">
        <f t="shared" si="0"/>
        <v>70000</v>
      </c>
      <c r="I6" s="31" t="s">
        <v>45</v>
      </c>
    </row>
    <row r="7" spans="1:9" ht="26.25" thickBot="1" x14ac:dyDescent="0.3">
      <c r="A7" s="85">
        <v>3</v>
      </c>
      <c r="B7" s="35" t="s">
        <v>46</v>
      </c>
      <c r="C7" s="32">
        <v>70000</v>
      </c>
      <c r="D7" s="32"/>
      <c r="E7" s="32"/>
      <c r="F7" s="32"/>
      <c r="G7" s="32"/>
      <c r="H7" s="32">
        <f t="shared" si="0"/>
        <v>70000</v>
      </c>
      <c r="I7" s="92" t="s">
        <v>45</v>
      </c>
    </row>
    <row r="8" spans="1:9" ht="70.5" customHeight="1" thickBot="1" x14ac:dyDescent="0.3">
      <c r="A8" s="85">
        <v>4</v>
      </c>
      <c r="B8" s="28" t="s">
        <v>47</v>
      </c>
      <c r="C8" s="29">
        <v>20000</v>
      </c>
      <c r="D8" s="32"/>
      <c r="E8" s="29"/>
      <c r="F8" s="29"/>
      <c r="G8" s="29"/>
      <c r="H8" s="29">
        <f t="shared" si="0"/>
        <v>20000</v>
      </c>
      <c r="I8" s="31" t="s">
        <v>48</v>
      </c>
    </row>
    <row r="9" spans="1:9" ht="39" thickBot="1" x14ac:dyDescent="0.3">
      <c r="A9" s="85">
        <v>5</v>
      </c>
      <c r="B9" s="33" t="s">
        <v>49</v>
      </c>
      <c r="C9" s="29">
        <v>5000</v>
      </c>
      <c r="D9" s="32"/>
      <c r="E9" s="29"/>
      <c r="F9" s="29"/>
      <c r="G9" s="29"/>
      <c r="H9" s="29">
        <f t="shared" si="0"/>
        <v>5000</v>
      </c>
      <c r="I9" s="31" t="s">
        <v>50</v>
      </c>
    </row>
    <row r="10" spans="1:9" ht="51.75" thickBot="1" x14ac:dyDescent="0.3">
      <c r="A10" s="85">
        <v>6</v>
      </c>
      <c r="B10" s="34" t="s">
        <v>51</v>
      </c>
      <c r="C10" s="29">
        <v>20000</v>
      </c>
      <c r="D10" s="32"/>
      <c r="E10" s="29"/>
      <c r="F10" s="29"/>
      <c r="G10" s="29"/>
      <c r="H10" s="29">
        <f t="shared" si="0"/>
        <v>20000</v>
      </c>
      <c r="I10" s="31" t="s">
        <v>52</v>
      </c>
    </row>
    <row r="11" spans="1:9" ht="39" thickBot="1" x14ac:dyDescent="0.3">
      <c r="A11" s="85">
        <v>7</v>
      </c>
      <c r="B11" s="28" t="s">
        <v>53</v>
      </c>
      <c r="C11" s="29">
        <v>20000</v>
      </c>
      <c r="D11" s="32"/>
      <c r="E11" s="29"/>
      <c r="F11" s="29"/>
      <c r="G11" s="29"/>
      <c r="H11" s="29">
        <f t="shared" si="0"/>
        <v>20000</v>
      </c>
      <c r="I11" s="17" t="s">
        <v>54</v>
      </c>
    </row>
    <row r="12" spans="1:9" ht="39" thickBot="1" x14ac:dyDescent="0.3">
      <c r="A12" s="85">
        <v>8</v>
      </c>
      <c r="B12" s="34" t="s">
        <v>55</v>
      </c>
      <c r="C12" s="29" t="s">
        <v>29</v>
      </c>
      <c r="D12" s="29" t="s">
        <v>29</v>
      </c>
      <c r="E12" s="29">
        <v>40000</v>
      </c>
      <c r="F12" s="29"/>
      <c r="G12" s="29" t="s">
        <v>29</v>
      </c>
      <c r="H12" s="29">
        <f>SUM(E12:G12)</f>
        <v>40000</v>
      </c>
      <c r="I12" s="23" t="s">
        <v>56</v>
      </c>
    </row>
    <row r="13" spans="1:9" ht="39" thickBot="1" x14ac:dyDescent="0.3">
      <c r="A13" s="85">
        <v>9</v>
      </c>
      <c r="B13" s="34" t="s">
        <v>57</v>
      </c>
      <c r="C13" s="29">
        <v>2000</v>
      </c>
      <c r="D13" s="29"/>
      <c r="E13" s="29"/>
      <c r="F13" s="29"/>
      <c r="G13" s="29"/>
      <c r="H13" s="29">
        <v>2000</v>
      </c>
      <c r="I13" s="31" t="s">
        <v>58</v>
      </c>
    </row>
    <row r="14" spans="1:9" ht="51.75" thickBot="1" x14ac:dyDescent="0.3">
      <c r="A14" s="85">
        <v>10</v>
      </c>
      <c r="B14" s="34" t="s">
        <v>59</v>
      </c>
      <c r="C14" s="29">
        <v>10000</v>
      </c>
      <c r="D14" s="29">
        <v>0</v>
      </c>
      <c r="E14" s="29">
        <v>10000</v>
      </c>
      <c r="F14" s="29">
        <v>0</v>
      </c>
      <c r="G14" s="29" t="s">
        <v>29</v>
      </c>
      <c r="H14" s="29">
        <f>SUM(C14:G14)</f>
        <v>20000</v>
      </c>
      <c r="I14" s="23" t="s">
        <v>60</v>
      </c>
    </row>
    <row r="15" spans="1:9" ht="48" customHeight="1" thickBot="1" x14ac:dyDescent="0.3">
      <c r="A15" s="85">
        <v>11</v>
      </c>
      <c r="B15" s="35" t="s">
        <v>61</v>
      </c>
      <c r="C15" s="32" t="s">
        <v>29</v>
      </c>
      <c r="D15" s="32" t="s">
        <v>29</v>
      </c>
      <c r="E15" s="32">
        <v>20000</v>
      </c>
      <c r="F15" s="32" t="s">
        <v>29</v>
      </c>
      <c r="G15" s="32" t="s">
        <v>29</v>
      </c>
      <c r="H15" s="32">
        <f>SUM(E15:G15)</f>
        <v>20000</v>
      </c>
      <c r="I15" s="17" t="s">
        <v>283</v>
      </c>
    </row>
    <row r="16" spans="1:9" ht="39" thickBot="1" x14ac:dyDescent="0.3">
      <c r="A16" s="85">
        <v>12</v>
      </c>
      <c r="B16" s="35" t="s">
        <v>62</v>
      </c>
      <c r="C16" s="32">
        <f>-E16</f>
        <v>0</v>
      </c>
      <c r="D16" s="32">
        <v>25180</v>
      </c>
      <c r="E16" s="32"/>
      <c r="F16" s="32"/>
      <c r="G16" s="32"/>
      <c r="H16" s="32">
        <f t="shared" ref="H16:H40" si="1">SUM(C16:G16)</f>
        <v>25180</v>
      </c>
      <c r="I16" s="23" t="s">
        <v>56</v>
      </c>
    </row>
    <row r="17" spans="1:9" ht="51.75" thickBot="1" x14ac:dyDescent="0.3">
      <c r="A17" s="85">
        <v>13</v>
      </c>
      <c r="B17" s="34" t="s">
        <v>63</v>
      </c>
      <c r="C17" s="29" t="s">
        <v>29</v>
      </c>
      <c r="D17" s="29" t="s">
        <v>29</v>
      </c>
      <c r="E17" s="29">
        <v>50000</v>
      </c>
      <c r="F17" s="29"/>
      <c r="G17" s="29" t="s">
        <v>29</v>
      </c>
      <c r="H17" s="29">
        <f t="shared" si="1"/>
        <v>50000</v>
      </c>
      <c r="I17" s="23" t="s">
        <v>64</v>
      </c>
    </row>
    <row r="18" spans="1:9" ht="36" customHeight="1" thickBot="1" x14ac:dyDescent="0.3">
      <c r="A18" s="85">
        <v>14</v>
      </c>
      <c r="B18" s="34" t="s">
        <v>65</v>
      </c>
      <c r="C18" s="29">
        <v>0</v>
      </c>
      <c r="D18" s="29">
        <v>0</v>
      </c>
      <c r="E18" s="29">
        <v>30000</v>
      </c>
      <c r="F18" s="29">
        <v>0</v>
      </c>
      <c r="G18" s="29">
        <v>0</v>
      </c>
      <c r="H18" s="29">
        <f t="shared" si="1"/>
        <v>30000</v>
      </c>
      <c r="I18" s="23" t="s">
        <v>66</v>
      </c>
    </row>
    <row r="19" spans="1:9" ht="77.25" thickBot="1" x14ac:dyDescent="0.3">
      <c r="A19" s="85">
        <v>15</v>
      </c>
      <c r="B19" s="34" t="s">
        <v>67</v>
      </c>
      <c r="C19" s="29" t="s">
        <v>29</v>
      </c>
      <c r="D19" s="29">
        <v>0</v>
      </c>
      <c r="E19" s="29">
        <v>82421.009999999995</v>
      </c>
      <c r="F19" s="29">
        <v>0</v>
      </c>
      <c r="G19" s="29">
        <v>0</v>
      </c>
      <c r="H19" s="29">
        <f t="shared" si="1"/>
        <v>82421.009999999995</v>
      </c>
      <c r="I19" s="23" t="s">
        <v>68</v>
      </c>
    </row>
    <row r="20" spans="1:9" ht="52.5" customHeight="1" thickBot="1" x14ac:dyDescent="0.3">
      <c r="A20" s="85">
        <v>16</v>
      </c>
      <c r="B20" s="34" t="s">
        <v>69</v>
      </c>
      <c r="C20" s="29">
        <v>10092</v>
      </c>
      <c r="D20" s="29">
        <v>0</v>
      </c>
      <c r="E20" s="29">
        <v>40000</v>
      </c>
      <c r="F20" s="29">
        <v>0</v>
      </c>
      <c r="G20" s="29">
        <v>0</v>
      </c>
      <c r="H20" s="29">
        <f t="shared" si="1"/>
        <v>50092</v>
      </c>
      <c r="I20" s="23" t="s">
        <v>70</v>
      </c>
    </row>
    <row r="21" spans="1:9" ht="51.75" thickBot="1" x14ac:dyDescent="0.3">
      <c r="A21" s="85">
        <v>17</v>
      </c>
      <c r="B21" s="28" t="s">
        <v>71</v>
      </c>
      <c r="C21" s="29">
        <v>10000</v>
      </c>
      <c r="D21" s="29">
        <v>0</v>
      </c>
      <c r="E21" s="29">
        <v>20000</v>
      </c>
      <c r="F21" s="29">
        <v>0</v>
      </c>
      <c r="G21" s="29">
        <v>0</v>
      </c>
      <c r="H21" s="29">
        <f t="shared" si="1"/>
        <v>30000</v>
      </c>
      <c r="I21" s="31" t="s">
        <v>72</v>
      </c>
    </row>
    <row r="22" spans="1:9" ht="56.25" customHeight="1" thickBot="1" x14ac:dyDescent="0.3">
      <c r="A22" s="85">
        <v>18</v>
      </c>
      <c r="B22" s="24" t="s">
        <v>73</v>
      </c>
      <c r="C22" s="29">
        <v>90000</v>
      </c>
      <c r="D22" s="29">
        <v>0</v>
      </c>
      <c r="E22" s="29">
        <v>50000</v>
      </c>
      <c r="F22" s="29">
        <v>0</v>
      </c>
      <c r="G22" s="29">
        <v>0</v>
      </c>
      <c r="H22" s="29">
        <f t="shared" si="1"/>
        <v>140000</v>
      </c>
      <c r="I22" s="23" t="s">
        <v>74</v>
      </c>
    </row>
    <row r="23" spans="1:9" ht="26.25" thickBot="1" x14ac:dyDescent="0.3">
      <c r="A23" s="85">
        <v>19</v>
      </c>
      <c r="B23" s="35" t="s">
        <v>75</v>
      </c>
      <c r="C23" s="32">
        <v>10000</v>
      </c>
      <c r="D23" s="32">
        <v>0</v>
      </c>
      <c r="E23" s="32">
        <v>50000</v>
      </c>
      <c r="F23" s="32">
        <v>0</v>
      </c>
      <c r="G23" s="32">
        <v>0</v>
      </c>
      <c r="H23" s="32">
        <f t="shared" si="1"/>
        <v>60000</v>
      </c>
      <c r="I23" s="37" t="s">
        <v>76</v>
      </c>
    </row>
    <row r="24" spans="1:9" ht="64.5" thickBot="1" x14ac:dyDescent="0.3">
      <c r="A24" s="85">
        <v>20</v>
      </c>
      <c r="B24" s="35" t="s">
        <v>77</v>
      </c>
      <c r="C24" s="29">
        <v>30000</v>
      </c>
      <c r="D24" s="29">
        <v>0</v>
      </c>
      <c r="E24" s="29">
        <v>30000</v>
      </c>
      <c r="F24" s="29">
        <v>0</v>
      </c>
      <c r="G24" s="29">
        <v>0</v>
      </c>
      <c r="H24" s="29">
        <f t="shared" si="1"/>
        <v>60000</v>
      </c>
      <c r="I24" s="23" t="s">
        <v>78</v>
      </c>
    </row>
    <row r="25" spans="1:9" ht="26.25" thickBot="1" x14ac:dyDescent="0.3">
      <c r="A25" s="88">
        <v>21</v>
      </c>
      <c r="B25" s="35" t="s">
        <v>79</v>
      </c>
      <c r="C25" s="32">
        <v>15000</v>
      </c>
      <c r="D25" s="32">
        <v>0</v>
      </c>
      <c r="E25" s="32" t="s">
        <v>29</v>
      </c>
      <c r="F25" s="32">
        <v>0</v>
      </c>
      <c r="G25" s="32">
        <v>0</v>
      </c>
      <c r="H25" s="32">
        <f t="shared" si="1"/>
        <v>15000</v>
      </c>
      <c r="I25" s="31" t="s">
        <v>80</v>
      </c>
    </row>
    <row r="26" spans="1:9" ht="39" thickBot="1" x14ac:dyDescent="0.3">
      <c r="A26" s="85">
        <v>22</v>
      </c>
      <c r="B26" s="34" t="s">
        <v>81</v>
      </c>
      <c r="C26" s="29">
        <v>0</v>
      </c>
      <c r="D26" s="29">
        <v>0</v>
      </c>
      <c r="E26" s="29">
        <v>25000</v>
      </c>
      <c r="F26" s="29">
        <v>0</v>
      </c>
      <c r="G26" s="29">
        <v>0</v>
      </c>
      <c r="H26" s="29">
        <f t="shared" si="1"/>
        <v>25000</v>
      </c>
      <c r="I26" s="23" t="s">
        <v>82</v>
      </c>
    </row>
    <row r="27" spans="1:9" ht="38.25" customHeight="1" thickBot="1" x14ac:dyDescent="0.3">
      <c r="A27" s="85">
        <v>23</v>
      </c>
      <c r="B27" s="34" t="s">
        <v>83</v>
      </c>
      <c r="C27" s="29">
        <v>2000</v>
      </c>
      <c r="D27" s="29">
        <v>0</v>
      </c>
      <c r="E27" s="29">
        <v>20000</v>
      </c>
      <c r="F27" s="29">
        <v>0</v>
      </c>
      <c r="G27" s="29">
        <v>0</v>
      </c>
      <c r="H27" s="29">
        <f t="shared" si="1"/>
        <v>22000</v>
      </c>
      <c r="I27" s="23" t="s">
        <v>84</v>
      </c>
    </row>
    <row r="28" spans="1:9" ht="51.75" thickBot="1" x14ac:dyDescent="0.3">
      <c r="A28" s="85">
        <v>24</v>
      </c>
      <c r="B28" s="34" t="s">
        <v>85</v>
      </c>
      <c r="C28" s="29">
        <v>45000</v>
      </c>
      <c r="D28" s="29">
        <v>0</v>
      </c>
      <c r="E28" s="29">
        <v>40000</v>
      </c>
      <c r="F28" s="29"/>
      <c r="G28" s="29">
        <v>0</v>
      </c>
      <c r="H28" s="29">
        <f t="shared" si="1"/>
        <v>85000</v>
      </c>
      <c r="I28" s="23" t="s">
        <v>86</v>
      </c>
    </row>
    <row r="29" spans="1:9" ht="51.75" thickBot="1" x14ac:dyDescent="0.3">
      <c r="A29" s="85">
        <v>25</v>
      </c>
      <c r="B29" s="34" t="s">
        <v>279</v>
      </c>
      <c r="C29" s="29"/>
      <c r="D29" s="29">
        <v>0</v>
      </c>
      <c r="E29" s="29">
        <v>70000</v>
      </c>
      <c r="F29" s="29">
        <v>0</v>
      </c>
      <c r="G29" s="29">
        <v>0</v>
      </c>
      <c r="H29" s="29">
        <f t="shared" si="1"/>
        <v>70000</v>
      </c>
      <c r="I29" s="23" t="s">
        <v>87</v>
      </c>
    </row>
    <row r="30" spans="1:9" ht="39" thickBot="1" x14ac:dyDescent="0.3">
      <c r="A30" s="85">
        <v>26</v>
      </c>
      <c r="B30" s="117" t="s">
        <v>88</v>
      </c>
      <c r="C30" s="118">
        <v>4000</v>
      </c>
      <c r="D30" s="118"/>
      <c r="E30" s="118">
        <v>20000</v>
      </c>
      <c r="F30" s="118"/>
      <c r="G30" s="118"/>
      <c r="H30" s="118">
        <f t="shared" si="1"/>
        <v>24000</v>
      </c>
      <c r="I30" s="119" t="s">
        <v>89</v>
      </c>
    </row>
    <row r="31" spans="1:9" ht="53.25" customHeight="1" thickBot="1" x14ac:dyDescent="0.3">
      <c r="A31" s="85">
        <v>27</v>
      </c>
      <c r="B31" s="117" t="s">
        <v>90</v>
      </c>
      <c r="C31" s="118">
        <v>2000</v>
      </c>
      <c r="D31" s="118"/>
      <c r="E31" s="118">
        <v>20000</v>
      </c>
      <c r="F31" s="118"/>
      <c r="G31" s="118"/>
      <c r="H31" s="118">
        <f t="shared" si="1"/>
        <v>22000</v>
      </c>
      <c r="I31" s="119" t="s">
        <v>91</v>
      </c>
    </row>
    <row r="32" spans="1:9" ht="50.25" customHeight="1" thickBot="1" x14ac:dyDescent="0.3">
      <c r="A32" s="85">
        <v>28</v>
      </c>
      <c r="B32" s="34" t="s">
        <v>92</v>
      </c>
      <c r="C32" s="29">
        <v>10000</v>
      </c>
      <c r="D32" s="29"/>
      <c r="E32" s="29"/>
      <c r="F32" s="29"/>
      <c r="G32" s="29"/>
      <c r="H32" s="29">
        <f t="shared" si="1"/>
        <v>10000</v>
      </c>
      <c r="I32" s="23" t="s">
        <v>93</v>
      </c>
    </row>
    <row r="33" spans="1:9" ht="39" thickBot="1" x14ac:dyDescent="0.3">
      <c r="A33" s="116">
        <v>29</v>
      </c>
      <c r="B33" s="117" t="s">
        <v>94</v>
      </c>
      <c r="C33" s="118">
        <v>3000</v>
      </c>
      <c r="D33" s="118"/>
      <c r="E33" s="118"/>
      <c r="F33" s="118"/>
      <c r="G33" s="118"/>
      <c r="H33" s="118">
        <f t="shared" si="1"/>
        <v>3000</v>
      </c>
      <c r="I33" s="119" t="s">
        <v>95</v>
      </c>
    </row>
    <row r="34" spans="1:9" ht="69.75" customHeight="1" thickBot="1" x14ac:dyDescent="0.3">
      <c r="A34" s="85">
        <v>30</v>
      </c>
      <c r="B34" s="34" t="s">
        <v>96</v>
      </c>
      <c r="C34" s="29">
        <v>26000</v>
      </c>
      <c r="D34" s="29">
        <v>0</v>
      </c>
      <c r="E34" s="29">
        <v>20000</v>
      </c>
      <c r="F34" s="29">
        <v>0</v>
      </c>
      <c r="G34" s="29">
        <v>0</v>
      </c>
      <c r="H34" s="29">
        <f t="shared" si="1"/>
        <v>46000</v>
      </c>
      <c r="I34" s="23" t="s">
        <v>97</v>
      </c>
    </row>
    <row r="35" spans="1:9" ht="26.25" thickBot="1" x14ac:dyDescent="0.3">
      <c r="A35" s="85">
        <v>31</v>
      </c>
      <c r="B35" s="34" t="s">
        <v>98</v>
      </c>
      <c r="C35" s="29">
        <v>15000</v>
      </c>
      <c r="D35" s="29"/>
      <c r="E35" s="29"/>
      <c r="F35" s="29"/>
      <c r="G35" s="29"/>
      <c r="H35" s="29">
        <f t="shared" si="1"/>
        <v>15000</v>
      </c>
      <c r="I35" s="31" t="s">
        <v>99</v>
      </c>
    </row>
    <row r="36" spans="1:9" ht="26.25" thickBot="1" x14ac:dyDescent="0.3">
      <c r="A36" s="85">
        <v>32</v>
      </c>
      <c r="B36" s="34" t="s">
        <v>100</v>
      </c>
      <c r="C36" s="29">
        <v>7000</v>
      </c>
      <c r="D36" s="29">
        <v>0</v>
      </c>
      <c r="E36" s="29"/>
      <c r="F36" s="29"/>
      <c r="G36" s="29"/>
      <c r="H36" s="29">
        <f t="shared" si="1"/>
        <v>7000</v>
      </c>
      <c r="I36" s="31" t="s">
        <v>99</v>
      </c>
    </row>
    <row r="37" spans="1:9" ht="48.75" customHeight="1" thickBot="1" x14ac:dyDescent="0.3">
      <c r="A37" s="85">
        <v>33</v>
      </c>
      <c r="B37" s="34" t="s">
        <v>101</v>
      </c>
      <c r="C37" s="29">
        <v>2000</v>
      </c>
      <c r="D37" s="29"/>
      <c r="E37" s="29">
        <v>7998.7</v>
      </c>
      <c r="F37" s="29">
        <v>0</v>
      </c>
      <c r="G37" s="29">
        <v>0</v>
      </c>
      <c r="H37" s="29">
        <f t="shared" si="1"/>
        <v>9998.7000000000007</v>
      </c>
      <c r="I37" s="23" t="s">
        <v>102</v>
      </c>
    </row>
    <row r="38" spans="1:9" ht="33" customHeight="1" thickBot="1" x14ac:dyDescent="0.3">
      <c r="A38" s="85">
        <v>34</v>
      </c>
      <c r="B38" s="34" t="s">
        <v>103</v>
      </c>
      <c r="C38" s="29">
        <v>50000</v>
      </c>
      <c r="D38" s="29"/>
      <c r="E38" s="29"/>
      <c r="F38" s="29"/>
      <c r="G38" s="29"/>
      <c r="H38" s="29">
        <f t="shared" si="1"/>
        <v>50000</v>
      </c>
      <c r="I38" s="31" t="s">
        <v>80</v>
      </c>
    </row>
    <row r="39" spans="1:9" ht="26.25" thickBot="1" x14ac:dyDescent="0.3">
      <c r="A39" s="85">
        <v>35</v>
      </c>
      <c r="B39" s="34" t="s">
        <v>104</v>
      </c>
      <c r="C39" s="29">
        <v>20000</v>
      </c>
      <c r="D39" s="29"/>
      <c r="E39" s="29"/>
      <c r="F39" s="29"/>
      <c r="G39" s="29"/>
      <c r="H39" s="29">
        <f t="shared" si="1"/>
        <v>20000</v>
      </c>
      <c r="I39" s="31" t="s">
        <v>80</v>
      </c>
    </row>
    <row r="40" spans="1:9" ht="57" customHeight="1" thickBot="1" x14ac:dyDescent="0.3">
      <c r="A40" s="85">
        <v>36</v>
      </c>
      <c r="B40" s="34" t="s">
        <v>105</v>
      </c>
      <c r="C40" s="29">
        <v>2000</v>
      </c>
      <c r="D40" s="29"/>
      <c r="E40" s="29"/>
      <c r="F40" s="29"/>
      <c r="G40" s="29"/>
      <c r="H40" s="29">
        <f t="shared" si="1"/>
        <v>2000</v>
      </c>
      <c r="I40" s="38" t="s">
        <v>275</v>
      </c>
    </row>
    <row r="41" spans="1:9" ht="15.75" thickBot="1" x14ac:dyDescent="0.3">
      <c r="A41" s="85"/>
      <c r="B41" s="39" t="s">
        <v>106</v>
      </c>
      <c r="C41" s="40">
        <f t="shared" ref="C41:H41" si="2">SUM(C5:C40)</f>
        <v>570092</v>
      </c>
      <c r="D41" s="40">
        <f t="shared" si="2"/>
        <v>842379.28</v>
      </c>
      <c r="E41" s="40">
        <f t="shared" si="2"/>
        <v>645419.71</v>
      </c>
      <c r="F41" s="40">
        <f t="shared" si="2"/>
        <v>0</v>
      </c>
      <c r="G41" s="40">
        <f t="shared" si="2"/>
        <v>0</v>
      </c>
      <c r="H41" s="40">
        <f t="shared" si="2"/>
        <v>2057890.99</v>
      </c>
      <c r="I41" s="41"/>
    </row>
    <row r="42" spans="1:9" ht="15.75" thickBot="1" x14ac:dyDescent="0.3">
      <c r="A42" s="85"/>
      <c r="B42" s="170" t="s">
        <v>107</v>
      </c>
      <c r="C42" s="170"/>
      <c r="D42" s="170"/>
      <c r="E42" s="170"/>
      <c r="F42" s="170"/>
      <c r="G42" s="170"/>
      <c r="H42" s="170"/>
      <c r="I42" s="171"/>
    </row>
    <row r="43" spans="1:9" ht="51" customHeight="1" thickBot="1" x14ac:dyDescent="0.3">
      <c r="A43" s="85">
        <v>37</v>
      </c>
      <c r="B43" s="34" t="s">
        <v>108</v>
      </c>
      <c r="C43" s="29">
        <v>5000</v>
      </c>
      <c r="D43" s="29">
        <v>13500</v>
      </c>
      <c r="E43" s="29"/>
      <c r="F43" s="29"/>
      <c r="G43" s="29"/>
      <c r="H43" s="29">
        <f>SUM(C43:G43)</f>
        <v>18500</v>
      </c>
      <c r="I43" s="31" t="s">
        <v>80</v>
      </c>
    </row>
    <row r="44" spans="1:9" ht="46.5" customHeight="1" thickBot="1" x14ac:dyDescent="0.3">
      <c r="A44" s="85">
        <v>38</v>
      </c>
      <c r="B44" s="34" t="s">
        <v>109</v>
      </c>
      <c r="C44" s="29">
        <v>0</v>
      </c>
      <c r="D44" s="29">
        <v>0</v>
      </c>
      <c r="E44" s="29"/>
      <c r="F44" s="29">
        <v>45859</v>
      </c>
      <c r="G44" s="29">
        <v>0</v>
      </c>
      <c r="H44" s="29">
        <f>SUM(C44:G44)</f>
        <v>45859</v>
      </c>
      <c r="I44" s="23" t="s">
        <v>110</v>
      </c>
    </row>
    <row r="45" spans="1:9" ht="26.25" thickBot="1" x14ac:dyDescent="0.3">
      <c r="A45" s="85">
        <v>39</v>
      </c>
      <c r="B45" s="34" t="s">
        <v>42</v>
      </c>
      <c r="C45" s="29"/>
      <c r="D45" s="29">
        <v>69153.84</v>
      </c>
      <c r="E45" s="29"/>
      <c r="F45" s="29"/>
      <c r="G45" s="29"/>
      <c r="H45" s="29">
        <f>SUM(C45:G45)</f>
        <v>69153.84</v>
      </c>
      <c r="I45" s="27" t="s">
        <v>43</v>
      </c>
    </row>
    <row r="46" spans="1:9" ht="15.75" thickBot="1" x14ac:dyDescent="0.3">
      <c r="A46" s="85"/>
      <c r="B46" s="18" t="s">
        <v>106</v>
      </c>
      <c r="C46" s="42">
        <f>SUM(C43:C45)</f>
        <v>5000</v>
      </c>
      <c r="D46" s="42">
        <f t="shared" ref="D46:H46" si="3">SUM(D43:D45)</f>
        <v>82653.84</v>
      </c>
      <c r="E46" s="42">
        <f t="shared" si="3"/>
        <v>0</v>
      </c>
      <c r="F46" s="42">
        <f t="shared" si="3"/>
        <v>45859</v>
      </c>
      <c r="G46" s="42">
        <f t="shared" si="3"/>
        <v>0</v>
      </c>
      <c r="H46" s="42">
        <f t="shared" si="3"/>
        <v>133512.84</v>
      </c>
      <c r="I46" s="43"/>
    </row>
    <row r="47" spans="1:9" ht="15.75" thickBot="1" x14ac:dyDescent="0.3">
      <c r="A47" s="85"/>
      <c r="B47" s="170" t="s">
        <v>111</v>
      </c>
      <c r="C47" s="170"/>
      <c r="D47" s="170"/>
      <c r="E47" s="170"/>
      <c r="F47" s="170"/>
      <c r="G47" s="170"/>
      <c r="H47" s="170"/>
      <c r="I47" s="171"/>
    </row>
    <row r="48" spans="1:9" ht="77.25" thickBot="1" x14ac:dyDescent="0.3">
      <c r="A48" s="85">
        <v>40</v>
      </c>
      <c r="B48" s="34" t="s">
        <v>112</v>
      </c>
      <c r="C48" s="29">
        <v>5000</v>
      </c>
      <c r="D48" s="29">
        <v>13500</v>
      </c>
      <c r="E48" s="29"/>
      <c r="F48" s="29"/>
      <c r="G48" s="29"/>
      <c r="H48" s="29">
        <f>SUM(C48:G48)</f>
        <v>18500</v>
      </c>
      <c r="I48" s="23" t="s">
        <v>80</v>
      </c>
    </row>
    <row r="49" spans="1:9" ht="51.75" thickBot="1" x14ac:dyDescent="0.3">
      <c r="A49" s="85">
        <v>41</v>
      </c>
      <c r="B49" s="34" t="s">
        <v>113</v>
      </c>
      <c r="C49" s="29"/>
      <c r="D49" s="29"/>
      <c r="E49" s="29">
        <v>10000</v>
      </c>
      <c r="F49" s="29"/>
      <c r="G49" s="29"/>
      <c r="H49" s="29">
        <f>SUM(C49:G49)</f>
        <v>10000</v>
      </c>
      <c r="I49" s="23" t="s">
        <v>114</v>
      </c>
    </row>
    <row r="50" spans="1:9" ht="15.75" thickBot="1" x14ac:dyDescent="0.3">
      <c r="A50" s="85"/>
      <c r="B50" s="18" t="s">
        <v>106</v>
      </c>
      <c r="C50" s="42">
        <f>SUM(C48:C49)</f>
        <v>5000</v>
      </c>
      <c r="D50" s="42">
        <f t="shared" ref="D50:H50" si="4">SUM(D48:D49)</f>
        <v>13500</v>
      </c>
      <c r="E50" s="42">
        <f t="shared" si="4"/>
        <v>10000</v>
      </c>
      <c r="F50" s="42">
        <f t="shared" si="4"/>
        <v>0</v>
      </c>
      <c r="G50" s="42">
        <f t="shared" si="4"/>
        <v>0</v>
      </c>
      <c r="H50" s="42">
        <f t="shared" si="4"/>
        <v>28500</v>
      </c>
      <c r="I50" s="19"/>
    </row>
    <row r="51" spans="1:9" ht="25.5" customHeight="1" thickBot="1" x14ac:dyDescent="0.3">
      <c r="A51" s="85"/>
      <c r="B51" s="22" t="s">
        <v>115</v>
      </c>
      <c r="C51" s="44"/>
      <c r="D51" s="44"/>
      <c r="E51" s="44"/>
      <c r="F51" s="44"/>
      <c r="G51" s="44"/>
      <c r="H51" s="44"/>
      <c r="I51" s="45"/>
    </row>
    <row r="52" spans="1:9" ht="39" thickBot="1" x14ac:dyDescent="0.3">
      <c r="A52" s="85">
        <v>42</v>
      </c>
      <c r="B52" s="33" t="s">
        <v>116</v>
      </c>
      <c r="C52" s="29"/>
      <c r="D52" s="32"/>
      <c r="E52" s="29">
        <v>60000</v>
      </c>
      <c r="F52" s="29"/>
      <c r="G52" s="29"/>
      <c r="H52" s="29">
        <f>SUM(C52:G52)</f>
        <v>60000</v>
      </c>
      <c r="I52" s="31" t="s">
        <v>117</v>
      </c>
    </row>
    <row r="53" spans="1:9" ht="77.25" thickBot="1" x14ac:dyDescent="0.3">
      <c r="A53" s="85">
        <v>43</v>
      </c>
      <c r="B53" s="34" t="s">
        <v>118</v>
      </c>
      <c r="C53" s="29">
        <v>10000</v>
      </c>
      <c r="D53" s="29">
        <v>0</v>
      </c>
      <c r="E53" s="29">
        <v>10000</v>
      </c>
      <c r="F53" s="29">
        <v>0</v>
      </c>
      <c r="G53" s="29">
        <v>0</v>
      </c>
      <c r="H53" s="29">
        <f>SUM(C53:G53)</f>
        <v>20000</v>
      </c>
      <c r="I53" s="23" t="s">
        <v>119</v>
      </c>
    </row>
    <row r="54" spans="1:9" ht="15.75" thickBot="1" x14ac:dyDescent="0.3">
      <c r="A54" s="85"/>
      <c r="B54" s="18" t="s">
        <v>106</v>
      </c>
      <c r="C54" s="42">
        <f>SUM(C52:C53)</f>
        <v>10000</v>
      </c>
      <c r="D54" s="42">
        <f t="shared" ref="D54:H54" si="5">SUM(D52:D53)</f>
        <v>0</v>
      </c>
      <c r="E54" s="42">
        <f t="shared" si="5"/>
        <v>70000</v>
      </c>
      <c r="F54" s="42">
        <f t="shared" si="5"/>
        <v>0</v>
      </c>
      <c r="G54" s="42">
        <f t="shared" si="5"/>
        <v>0</v>
      </c>
      <c r="H54" s="42">
        <f t="shared" si="5"/>
        <v>80000</v>
      </c>
      <c r="I54" s="19"/>
    </row>
    <row r="55" spans="1:9" ht="15.75" thickBot="1" x14ac:dyDescent="0.3">
      <c r="A55" s="85"/>
      <c r="B55" s="22" t="s">
        <v>120</v>
      </c>
      <c r="C55" s="29"/>
      <c r="D55" s="29"/>
      <c r="E55" s="29"/>
      <c r="F55" s="29"/>
      <c r="G55" s="29"/>
      <c r="H55" s="29"/>
      <c r="I55" s="23"/>
    </row>
    <row r="56" spans="1:9" ht="15.75" thickBot="1" x14ac:dyDescent="0.3">
      <c r="A56" s="85"/>
      <c r="B56" s="22" t="s">
        <v>121</v>
      </c>
      <c r="C56" s="29"/>
      <c r="D56" s="29"/>
      <c r="E56" s="29"/>
      <c r="F56" s="29"/>
      <c r="G56" s="29"/>
      <c r="H56" s="29"/>
      <c r="I56" s="23"/>
    </row>
    <row r="57" spans="1:9" ht="97.5" customHeight="1" thickBot="1" x14ac:dyDescent="0.3">
      <c r="A57" s="85">
        <v>44</v>
      </c>
      <c r="B57" s="34" t="s">
        <v>122</v>
      </c>
      <c r="C57" s="29">
        <v>0</v>
      </c>
      <c r="D57" s="29"/>
      <c r="E57" s="29">
        <v>82421.039999999994</v>
      </c>
      <c r="F57" s="29">
        <v>0</v>
      </c>
      <c r="G57" s="29">
        <v>0</v>
      </c>
      <c r="H57" s="29">
        <f>SUM(C57:G57)</f>
        <v>82421.039999999994</v>
      </c>
      <c r="I57" s="23" t="s">
        <v>123</v>
      </c>
    </row>
    <row r="58" spans="1:9" ht="116.25" customHeight="1" thickBot="1" x14ac:dyDescent="0.3">
      <c r="A58" s="85">
        <v>45</v>
      </c>
      <c r="B58" s="34" t="s">
        <v>124</v>
      </c>
      <c r="C58" s="29">
        <v>5000</v>
      </c>
      <c r="D58" s="29">
        <v>0</v>
      </c>
      <c r="E58" s="29">
        <v>10000</v>
      </c>
      <c r="F58" s="29">
        <v>0</v>
      </c>
      <c r="G58" s="29">
        <v>0</v>
      </c>
      <c r="H58" s="29">
        <f>SUM(C58:G58)</f>
        <v>15000</v>
      </c>
      <c r="I58" s="23" t="s">
        <v>125</v>
      </c>
    </row>
    <row r="59" spans="1:9" ht="39" thickBot="1" x14ac:dyDescent="0.3">
      <c r="A59" s="85">
        <v>46</v>
      </c>
      <c r="B59" s="34" t="s">
        <v>126</v>
      </c>
      <c r="C59" s="29">
        <v>0</v>
      </c>
      <c r="D59" s="29">
        <v>0</v>
      </c>
      <c r="E59" s="29">
        <v>5000</v>
      </c>
      <c r="F59" s="29">
        <v>0</v>
      </c>
      <c r="G59" s="29">
        <v>0</v>
      </c>
      <c r="H59" s="29">
        <f>SUM(C59:G59)</f>
        <v>5000</v>
      </c>
      <c r="I59" s="46" t="s">
        <v>127</v>
      </c>
    </row>
    <row r="60" spans="1:9" ht="39" thickBot="1" x14ac:dyDescent="0.3">
      <c r="A60" s="85">
        <v>47</v>
      </c>
      <c r="B60" s="34" t="s">
        <v>128</v>
      </c>
      <c r="C60" s="29">
        <v>0</v>
      </c>
      <c r="D60" s="29">
        <v>0</v>
      </c>
      <c r="E60" s="29">
        <v>100000</v>
      </c>
      <c r="F60" s="29">
        <v>0</v>
      </c>
      <c r="G60" s="29">
        <v>0</v>
      </c>
      <c r="H60" s="29">
        <f>SUM(C60:G60)</f>
        <v>100000</v>
      </c>
      <c r="I60" s="46" t="s">
        <v>129</v>
      </c>
    </row>
    <row r="61" spans="1:9" ht="39" thickBot="1" x14ac:dyDescent="0.3">
      <c r="A61" s="88">
        <v>48</v>
      </c>
      <c r="B61" s="35" t="s">
        <v>130</v>
      </c>
      <c r="C61" s="32" t="s">
        <v>29</v>
      </c>
      <c r="D61" s="32" t="s">
        <v>29</v>
      </c>
      <c r="E61" s="32" t="s">
        <v>29</v>
      </c>
      <c r="F61" s="32">
        <v>180000</v>
      </c>
      <c r="G61" s="32"/>
      <c r="H61" s="32">
        <f>SUM(F61:G61)</f>
        <v>180000</v>
      </c>
      <c r="I61" s="47" t="s">
        <v>131</v>
      </c>
    </row>
    <row r="62" spans="1:9" ht="69" customHeight="1" thickBot="1" x14ac:dyDescent="0.3">
      <c r="A62" s="85">
        <v>49</v>
      </c>
      <c r="B62" s="34" t="s">
        <v>132</v>
      </c>
      <c r="C62" s="29"/>
      <c r="D62" s="29"/>
      <c r="E62" s="29">
        <v>97000</v>
      </c>
      <c r="F62" s="29"/>
      <c r="G62" s="29"/>
      <c r="H62" s="29"/>
      <c r="I62" s="46">
        <f>SUM(C62:H62)</f>
        <v>97000</v>
      </c>
    </row>
    <row r="63" spans="1:9" ht="81.75" customHeight="1" thickBot="1" x14ac:dyDescent="0.3">
      <c r="A63" s="85">
        <v>50</v>
      </c>
      <c r="B63" s="24" t="s">
        <v>133</v>
      </c>
      <c r="C63" s="29">
        <v>0</v>
      </c>
      <c r="D63" s="29">
        <v>0</v>
      </c>
      <c r="E63" s="29">
        <v>400631.55</v>
      </c>
      <c r="F63" s="29"/>
      <c r="G63" s="29">
        <v>0</v>
      </c>
      <c r="H63" s="29">
        <f>SUM(C63:G63)</f>
        <v>400631.55</v>
      </c>
      <c r="I63" s="23" t="s">
        <v>134</v>
      </c>
    </row>
    <row r="64" spans="1:9" ht="64.5" thickBot="1" x14ac:dyDescent="0.3">
      <c r="A64" s="85">
        <v>51</v>
      </c>
      <c r="B64" s="24" t="s">
        <v>135</v>
      </c>
      <c r="C64" s="29"/>
      <c r="D64" s="29"/>
      <c r="E64" s="29">
        <v>176102.6</v>
      </c>
      <c r="F64" s="29"/>
      <c r="G64" s="29"/>
      <c r="H64" s="29">
        <f>SUM(C64:G64)</f>
        <v>176102.6</v>
      </c>
      <c r="I64" s="23" t="s">
        <v>136</v>
      </c>
    </row>
    <row r="65" spans="1:9" ht="15.75" thickBot="1" x14ac:dyDescent="0.3">
      <c r="A65" s="85"/>
      <c r="B65" s="18" t="s">
        <v>106</v>
      </c>
      <c r="C65" s="42">
        <f>SUM(C57:C64)</f>
        <v>5000</v>
      </c>
      <c r="D65" s="42">
        <f>SUM(D57:D64)</f>
        <v>0</v>
      </c>
      <c r="E65" s="42">
        <f>SUM(E57:E64)</f>
        <v>871155.19</v>
      </c>
      <c r="F65" s="42">
        <f>SUM(F57:F64)</f>
        <v>180000</v>
      </c>
      <c r="G65" s="42">
        <f>SUM(G57:G64)</f>
        <v>0</v>
      </c>
      <c r="H65" s="42">
        <f>SUM(C65:G65)</f>
        <v>1056155.19</v>
      </c>
      <c r="I65" s="19"/>
    </row>
    <row r="66" spans="1:9" ht="15.75" thickBot="1" x14ac:dyDescent="0.3">
      <c r="A66" s="85"/>
      <c r="B66" s="22" t="s">
        <v>137</v>
      </c>
      <c r="C66" s="29"/>
      <c r="D66" s="29"/>
      <c r="E66" s="29"/>
      <c r="F66" s="29"/>
      <c r="G66" s="29"/>
      <c r="H66" s="29"/>
      <c r="I66" s="23"/>
    </row>
    <row r="67" spans="1:9" ht="56.25" customHeight="1" thickBot="1" x14ac:dyDescent="0.3">
      <c r="A67" s="85">
        <v>52</v>
      </c>
      <c r="B67" s="48" t="s">
        <v>138</v>
      </c>
      <c r="C67" s="29">
        <v>0</v>
      </c>
      <c r="D67" s="29">
        <v>0</v>
      </c>
      <c r="E67" s="29">
        <v>104061</v>
      </c>
      <c r="F67" s="29">
        <v>0</v>
      </c>
      <c r="G67" s="29">
        <v>0</v>
      </c>
      <c r="H67" s="29">
        <f>SUM(C67:G67)</f>
        <v>104061</v>
      </c>
      <c r="I67" s="23" t="s">
        <v>139</v>
      </c>
    </row>
    <row r="68" spans="1:9" ht="99.75" customHeight="1" thickBot="1" x14ac:dyDescent="0.3">
      <c r="A68" s="85">
        <v>53</v>
      </c>
      <c r="B68" s="34" t="s">
        <v>140</v>
      </c>
      <c r="C68" s="29">
        <v>1025.3900000000001</v>
      </c>
      <c r="D68" s="29">
        <v>0</v>
      </c>
      <c r="E68" s="29">
        <v>20605.259999999998</v>
      </c>
      <c r="F68" s="29">
        <v>0</v>
      </c>
      <c r="G68" s="29">
        <v>0</v>
      </c>
      <c r="H68" s="29">
        <f>SUM(C68:G68)</f>
        <v>21630.649999999998</v>
      </c>
      <c r="I68" s="23" t="s">
        <v>141</v>
      </c>
    </row>
    <row r="69" spans="1:9" ht="26.25" thickBot="1" x14ac:dyDescent="0.3">
      <c r="A69" s="85">
        <v>54</v>
      </c>
      <c r="B69" s="34" t="s">
        <v>142</v>
      </c>
      <c r="C69" s="29">
        <v>2000</v>
      </c>
      <c r="D69" s="29">
        <v>0</v>
      </c>
      <c r="E69" s="29">
        <v>0</v>
      </c>
      <c r="F69" s="29">
        <v>0</v>
      </c>
      <c r="G69" s="29">
        <v>0</v>
      </c>
      <c r="H69" s="29">
        <f>SUM(C69:G69)</f>
        <v>2000</v>
      </c>
      <c r="I69" s="23" t="s">
        <v>143</v>
      </c>
    </row>
    <row r="70" spans="1:9" ht="64.5" thickBot="1" x14ac:dyDescent="0.3">
      <c r="A70" s="85">
        <v>55</v>
      </c>
      <c r="B70" s="34" t="s">
        <v>144</v>
      </c>
      <c r="C70" s="29">
        <v>0</v>
      </c>
      <c r="D70" s="29">
        <v>0</v>
      </c>
      <c r="E70" s="29">
        <v>30000</v>
      </c>
      <c r="F70" s="29">
        <v>0</v>
      </c>
      <c r="G70" s="29">
        <v>0</v>
      </c>
      <c r="H70" s="29">
        <f>SUM(C70:G70)</f>
        <v>30000</v>
      </c>
      <c r="I70" s="23" t="s">
        <v>145</v>
      </c>
    </row>
    <row r="71" spans="1:9" ht="51.75" customHeight="1" thickBot="1" x14ac:dyDescent="0.3">
      <c r="A71" s="85">
        <v>56</v>
      </c>
      <c r="B71" s="34" t="s">
        <v>146</v>
      </c>
      <c r="C71" s="29">
        <v>0</v>
      </c>
      <c r="D71" s="29">
        <v>0</v>
      </c>
      <c r="E71" s="29">
        <v>68000</v>
      </c>
      <c r="F71" s="29">
        <v>0</v>
      </c>
      <c r="G71" s="29">
        <v>0</v>
      </c>
      <c r="H71" s="29">
        <f>SUM(C71:G71)</f>
        <v>68000</v>
      </c>
      <c r="I71" s="23" t="s">
        <v>147</v>
      </c>
    </row>
    <row r="72" spans="1:9" ht="15.75" thickBot="1" x14ac:dyDescent="0.3">
      <c r="A72" s="85"/>
      <c r="B72" s="18" t="s">
        <v>106</v>
      </c>
      <c r="C72" s="42">
        <f>SUM(C67:C71)</f>
        <v>3025.3900000000003</v>
      </c>
      <c r="D72" s="42">
        <f t="shared" ref="D72:H72" si="6">SUM(D67:D71)</f>
        <v>0</v>
      </c>
      <c r="E72" s="42">
        <f t="shared" si="6"/>
        <v>222666.26</v>
      </c>
      <c r="F72" s="42">
        <f t="shared" si="6"/>
        <v>0</v>
      </c>
      <c r="G72" s="42">
        <f t="shared" si="6"/>
        <v>0</v>
      </c>
      <c r="H72" s="42">
        <f t="shared" si="6"/>
        <v>225691.65</v>
      </c>
      <c r="I72" s="19"/>
    </row>
    <row r="73" spans="1:9" ht="26.25" thickBot="1" x14ac:dyDescent="0.3">
      <c r="A73" s="85"/>
      <c r="B73" s="22" t="s">
        <v>148</v>
      </c>
      <c r="C73" s="29"/>
      <c r="D73" s="29"/>
      <c r="E73" s="29"/>
      <c r="F73" s="29"/>
      <c r="G73" s="29"/>
      <c r="H73" s="29"/>
      <c r="I73" s="23"/>
    </row>
    <row r="74" spans="1:9" ht="26.25" thickBot="1" x14ac:dyDescent="0.3">
      <c r="A74" s="85">
        <v>57</v>
      </c>
      <c r="B74" s="34" t="s">
        <v>42</v>
      </c>
      <c r="C74" s="29">
        <v>0</v>
      </c>
      <c r="D74" s="49">
        <v>306353.03999999998</v>
      </c>
      <c r="E74" s="29">
        <v>0</v>
      </c>
      <c r="F74" s="29">
        <v>0</v>
      </c>
      <c r="G74" s="29">
        <v>0</v>
      </c>
      <c r="H74" s="29">
        <f t="shared" ref="H74:H80" si="7">SUM(C74:G74)</f>
        <v>306353.03999999998</v>
      </c>
      <c r="I74" s="23" t="s">
        <v>149</v>
      </c>
    </row>
    <row r="75" spans="1:9" ht="64.5" thickBot="1" x14ac:dyDescent="0.3">
      <c r="A75" s="85">
        <v>58</v>
      </c>
      <c r="B75" s="34" t="s">
        <v>150</v>
      </c>
      <c r="C75" s="29">
        <v>0</v>
      </c>
      <c r="D75" s="29">
        <v>5000</v>
      </c>
      <c r="E75" s="29">
        <v>15000</v>
      </c>
      <c r="F75" s="29">
        <v>0</v>
      </c>
      <c r="G75" s="29">
        <v>0</v>
      </c>
      <c r="H75" s="29">
        <f t="shared" si="7"/>
        <v>20000</v>
      </c>
      <c r="I75" s="23" t="s">
        <v>151</v>
      </c>
    </row>
    <row r="76" spans="1:9" ht="64.5" thickBot="1" x14ac:dyDescent="0.3">
      <c r="A76" s="85">
        <v>59</v>
      </c>
      <c r="B76" s="34" t="s">
        <v>152</v>
      </c>
      <c r="C76" s="29">
        <v>1500</v>
      </c>
      <c r="D76" s="29">
        <v>4000</v>
      </c>
      <c r="E76" s="29"/>
      <c r="F76" s="29">
        <v>0</v>
      </c>
      <c r="G76" s="29">
        <v>0</v>
      </c>
      <c r="H76" s="29">
        <f t="shared" si="7"/>
        <v>5500</v>
      </c>
      <c r="I76" s="23" t="s">
        <v>153</v>
      </c>
    </row>
    <row r="77" spans="1:9" ht="85.5" customHeight="1" thickBot="1" x14ac:dyDescent="0.3">
      <c r="A77" s="85">
        <v>60</v>
      </c>
      <c r="B77" s="34" t="s">
        <v>154</v>
      </c>
      <c r="C77" s="29">
        <v>0</v>
      </c>
      <c r="D77" s="29">
        <v>3000</v>
      </c>
      <c r="E77" s="29">
        <v>15000</v>
      </c>
      <c r="F77" s="29">
        <v>0</v>
      </c>
      <c r="G77" s="29">
        <v>0</v>
      </c>
      <c r="H77" s="29">
        <f t="shared" si="7"/>
        <v>18000</v>
      </c>
      <c r="I77" s="23" t="s">
        <v>155</v>
      </c>
    </row>
    <row r="78" spans="1:9" ht="128.25" thickBot="1" x14ac:dyDescent="0.3">
      <c r="A78" s="85">
        <v>61</v>
      </c>
      <c r="B78" s="34" t="s">
        <v>156</v>
      </c>
      <c r="C78" s="29"/>
      <c r="D78" s="29">
        <v>5392</v>
      </c>
      <c r="E78" s="29"/>
      <c r="F78" s="29">
        <v>0</v>
      </c>
      <c r="G78" s="29">
        <v>5000</v>
      </c>
      <c r="H78" s="29">
        <f t="shared" si="7"/>
        <v>10392</v>
      </c>
      <c r="I78" s="23" t="s">
        <v>157</v>
      </c>
    </row>
    <row r="79" spans="1:9" ht="64.5" thickBot="1" x14ac:dyDescent="0.3">
      <c r="A79" s="85">
        <v>62</v>
      </c>
      <c r="B79" s="34" t="s">
        <v>158</v>
      </c>
      <c r="C79" s="29"/>
      <c r="D79" s="29">
        <v>0</v>
      </c>
      <c r="E79" s="29">
        <v>206052.6</v>
      </c>
      <c r="F79" s="29">
        <v>0</v>
      </c>
      <c r="G79" s="29">
        <v>0</v>
      </c>
      <c r="H79" s="29">
        <f t="shared" si="7"/>
        <v>206052.6</v>
      </c>
      <c r="I79" s="23" t="s">
        <v>159</v>
      </c>
    </row>
    <row r="80" spans="1:9" ht="77.25" thickBot="1" x14ac:dyDescent="0.3">
      <c r="A80" s="85">
        <v>63</v>
      </c>
      <c r="B80" s="34" t="s">
        <v>160</v>
      </c>
      <c r="C80" s="29">
        <v>1500</v>
      </c>
      <c r="D80" s="29"/>
      <c r="E80" s="29">
        <v>23947.4</v>
      </c>
      <c r="F80" s="29">
        <v>0</v>
      </c>
      <c r="G80" s="29">
        <v>20000</v>
      </c>
      <c r="H80" s="29">
        <f t="shared" si="7"/>
        <v>45447.4</v>
      </c>
      <c r="I80" s="23" t="s">
        <v>161</v>
      </c>
    </row>
    <row r="81" spans="1:9" ht="102.75" thickBot="1" x14ac:dyDescent="0.3">
      <c r="A81" s="85">
        <v>64</v>
      </c>
      <c r="B81" s="34" t="s">
        <v>162</v>
      </c>
      <c r="C81" s="29"/>
      <c r="D81" s="29"/>
      <c r="E81" s="29"/>
      <c r="F81" s="29"/>
      <c r="G81" s="29">
        <v>5000</v>
      </c>
      <c r="H81" s="29">
        <v>5000</v>
      </c>
      <c r="I81" s="23" t="s">
        <v>163</v>
      </c>
    </row>
    <row r="82" spans="1:9" ht="77.25" thickBot="1" x14ac:dyDescent="0.3">
      <c r="A82" s="85">
        <v>65</v>
      </c>
      <c r="B82" s="34" t="s">
        <v>164</v>
      </c>
      <c r="C82" s="29"/>
      <c r="D82" s="29"/>
      <c r="E82" s="29">
        <v>40000</v>
      </c>
      <c r="F82" s="29">
        <v>0</v>
      </c>
      <c r="G82" s="29">
        <v>0</v>
      </c>
      <c r="H82" s="29">
        <f>SUM(C82:G82)</f>
        <v>40000</v>
      </c>
      <c r="I82" s="23" t="s">
        <v>165</v>
      </c>
    </row>
    <row r="83" spans="1:9" ht="15.75" thickBot="1" x14ac:dyDescent="0.3">
      <c r="A83" s="85"/>
      <c r="B83" s="18" t="s">
        <v>106</v>
      </c>
      <c r="C83" s="42">
        <f>SUM(C74:C82)</f>
        <v>3000</v>
      </c>
      <c r="D83" s="42">
        <f t="shared" ref="D83:H83" si="8">SUM(D74:D82)</f>
        <v>323745.03999999998</v>
      </c>
      <c r="E83" s="42">
        <f t="shared" si="8"/>
        <v>300000</v>
      </c>
      <c r="F83" s="42">
        <f t="shared" si="8"/>
        <v>0</v>
      </c>
      <c r="G83" s="42">
        <f t="shared" si="8"/>
        <v>30000</v>
      </c>
      <c r="H83" s="42">
        <f t="shared" si="8"/>
        <v>656745.04</v>
      </c>
      <c r="I83" s="19"/>
    </row>
    <row r="84" spans="1:9" ht="26.25" thickBot="1" x14ac:dyDescent="0.3">
      <c r="A84" s="85"/>
      <c r="B84" s="22" t="s">
        <v>166</v>
      </c>
      <c r="C84" s="29"/>
      <c r="D84" s="29"/>
      <c r="E84" s="29"/>
      <c r="F84" s="29"/>
      <c r="G84" s="29"/>
      <c r="H84" s="29"/>
      <c r="I84" s="23"/>
    </row>
    <row r="85" spans="1:9" ht="15.75" thickBot="1" x14ac:dyDescent="0.3">
      <c r="A85" s="85"/>
      <c r="B85" s="22" t="s">
        <v>167</v>
      </c>
      <c r="C85" s="29"/>
      <c r="D85" s="29"/>
      <c r="E85" s="29"/>
      <c r="F85" s="29"/>
      <c r="G85" s="29"/>
      <c r="H85" s="29"/>
      <c r="I85" s="23"/>
    </row>
    <row r="86" spans="1:9" ht="26.25" thickBot="1" x14ac:dyDescent="0.3">
      <c r="A86" s="85">
        <v>66</v>
      </c>
      <c r="B86" s="34" t="s">
        <v>168</v>
      </c>
      <c r="C86" s="29">
        <v>0</v>
      </c>
      <c r="D86" s="49">
        <v>196442.28</v>
      </c>
      <c r="E86" s="29">
        <v>0</v>
      </c>
      <c r="F86" s="29">
        <v>0</v>
      </c>
      <c r="G86" s="29">
        <v>0</v>
      </c>
      <c r="H86" s="29">
        <f t="shared" ref="H86:H90" si="9">SUM(C86:G86)</f>
        <v>196442.28</v>
      </c>
      <c r="I86" s="23" t="s">
        <v>43</v>
      </c>
    </row>
    <row r="87" spans="1:9" ht="51.75" thickBot="1" x14ac:dyDescent="0.3">
      <c r="A87" s="85">
        <v>67</v>
      </c>
      <c r="B87" s="34" t="s">
        <v>169</v>
      </c>
      <c r="C87" s="29">
        <v>2000</v>
      </c>
      <c r="D87" s="29">
        <v>0</v>
      </c>
      <c r="E87" s="29">
        <v>0</v>
      </c>
      <c r="F87" s="29">
        <v>0</v>
      </c>
      <c r="G87" s="29">
        <v>0</v>
      </c>
      <c r="H87" s="25">
        <f t="shared" si="9"/>
        <v>2000</v>
      </c>
      <c r="I87" s="23" t="s">
        <v>170</v>
      </c>
    </row>
    <row r="88" spans="1:9" ht="64.5" thickBot="1" x14ac:dyDescent="0.3">
      <c r="A88" s="87">
        <v>68</v>
      </c>
      <c r="B88" s="24" t="s">
        <v>315</v>
      </c>
      <c r="C88" s="25">
        <v>0</v>
      </c>
      <c r="D88" s="25">
        <v>0</v>
      </c>
      <c r="E88" s="25">
        <v>60103.72</v>
      </c>
      <c r="F88" s="25">
        <v>0</v>
      </c>
      <c r="G88" s="25">
        <v>0</v>
      </c>
      <c r="H88" s="25">
        <f t="shared" si="9"/>
        <v>60103.72</v>
      </c>
      <c r="I88" s="27" t="s">
        <v>171</v>
      </c>
    </row>
    <row r="89" spans="1:9" ht="51.75" thickBot="1" x14ac:dyDescent="0.3">
      <c r="A89" s="85">
        <v>69</v>
      </c>
      <c r="B89" s="34" t="s">
        <v>172</v>
      </c>
      <c r="C89" s="29">
        <v>70761.5</v>
      </c>
      <c r="D89" s="29" t="s">
        <v>29</v>
      </c>
      <c r="E89" s="29" t="s">
        <v>29</v>
      </c>
      <c r="F89" s="29" t="s">
        <v>29</v>
      </c>
      <c r="G89" s="29" t="s">
        <v>29</v>
      </c>
      <c r="H89" s="25">
        <f t="shared" si="9"/>
        <v>70761.5</v>
      </c>
      <c r="I89" s="23" t="s">
        <v>173</v>
      </c>
    </row>
    <row r="90" spans="1:9" ht="64.5" thickBot="1" x14ac:dyDescent="0.3">
      <c r="A90" s="85">
        <v>70</v>
      </c>
      <c r="B90" s="34" t="s">
        <v>174</v>
      </c>
      <c r="C90" s="29">
        <v>68761.5</v>
      </c>
      <c r="D90" s="29">
        <v>0</v>
      </c>
      <c r="E90" s="29">
        <v>60000</v>
      </c>
      <c r="F90" s="29">
        <v>0</v>
      </c>
      <c r="G90" s="29">
        <v>0</v>
      </c>
      <c r="H90" s="25">
        <f t="shared" si="9"/>
        <v>128761.5</v>
      </c>
      <c r="I90" s="23" t="s">
        <v>175</v>
      </c>
    </row>
    <row r="91" spans="1:9" ht="39" thickBot="1" x14ac:dyDescent="0.3">
      <c r="A91" s="85">
        <v>72</v>
      </c>
      <c r="B91" s="34" t="s">
        <v>176</v>
      </c>
      <c r="C91" s="29" t="s">
        <v>29</v>
      </c>
      <c r="D91" s="29" t="s">
        <v>29</v>
      </c>
      <c r="E91" s="29">
        <v>400216.44</v>
      </c>
      <c r="F91" s="29" t="s">
        <v>29</v>
      </c>
      <c r="G91" s="29" t="s">
        <v>29</v>
      </c>
      <c r="H91" s="29">
        <f>SUM(E91:G91)</f>
        <v>400216.44</v>
      </c>
      <c r="I91" s="38" t="s">
        <v>285</v>
      </c>
    </row>
    <row r="92" spans="1:9" ht="39" thickBot="1" x14ac:dyDescent="0.3">
      <c r="A92" s="85">
        <v>73</v>
      </c>
      <c r="B92" s="34" t="s">
        <v>177</v>
      </c>
      <c r="C92" s="29">
        <v>0</v>
      </c>
      <c r="D92" s="29">
        <v>0</v>
      </c>
      <c r="E92" s="29">
        <v>200000</v>
      </c>
      <c r="F92" s="29">
        <v>0</v>
      </c>
      <c r="G92" s="29">
        <v>0</v>
      </c>
      <c r="H92" s="29">
        <f>SUM(C92:G92)</f>
        <v>200000</v>
      </c>
      <c r="I92" s="93" t="s">
        <v>284</v>
      </c>
    </row>
    <row r="93" spans="1:9" ht="49.5" customHeight="1" thickBot="1" x14ac:dyDescent="0.3">
      <c r="A93" s="116">
        <v>74</v>
      </c>
      <c r="B93" s="117" t="s">
        <v>178</v>
      </c>
      <c r="C93" s="118">
        <v>0</v>
      </c>
      <c r="D93" s="118">
        <v>0</v>
      </c>
      <c r="E93" s="118">
        <v>30000</v>
      </c>
      <c r="F93" s="118">
        <v>0</v>
      </c>
      <c r="G93" s="118">
        <v>0</v>
      </c>
      <c r="H93" s="118">
        <f>SUM(C93:G93)</f>
        <v>30000</v>
      </c>
      <c r="I93" s="119" t="s">
        <v>179</v>
      </c>
    </row>
    <row r="94" spans="1:9" ht="50.25" customHeight="1" thickBot="1" x14ac:dyDescent="0.3">
      <c r="A94" s="85">
        <v>75</v>
      </c>
      <c r="B94" s="34" t="s">
        <v>180</v>
      </c>
      <c r="C94" s="29">
        <v>0</v>
      </c>
      <c r="D94" s="29">
        <v>0</v>
      </c>
      <c r="E94" s="29">
        <v>300000</v>
      </c>
      <c r="F94" s="29">
        <v>0</v>
      </c>
      <c r="G94" s="29">
        <v>0</v>
      </c>
      <c r="H94" s="29">
        <f>SUM(C94:G94)</f>
        <v>300000</v>
      </c>
      <c r="I94" s="23" t="s">
        <v>181</v>
      </c>
    </row>
    <row r="95" spans="1:9" ht="69" customHeight="1" thickBot="1" x14ac:dyDescent="0.3">
      <c r="A95" s="88">
        <v>76</v>
      </c>
      <c r="B95" s="35" t="s">
        <v>182</v>
      </c>
      <c r="C95" s="32">
        <v>0</v>
      </c>
      <c r="D95" s="32">
        <v>0</v>
      </c>
      <c r="E95" s="32">
        <v>206052.6</v>
      </c>
      <c r="F95" s="32"/>
      <c r="G95" s="32">
        <v>0</v>
      </c>
      <c r="H95" s="32">
        <f>SUM(C95:G95)</f>
        <v>206052.6</v>
      </c>
      <c r="I95" s="37" t="s">
        <v>183</v>
      </c>
    </row>
    <row r="96" spans="1:9" ht="71.25" customHeight="1" thickBot="1" x14ac:dyDescent="0.3">
      <c r="A96" s="85">
        <v>77</v>
      </c>
      <c r="B96" s="34" t="s">
        <v>314</v>
      </c>
      <c r="C96" s="29">
        <v>0</v>
      </c>
      <c r="D96" s="29">
        <v>0</v>
      </c>
      <c r="E96" s="29">
        <v>30000</v>
      </c>
      <c r="F96" s="29"/>
      <c r="G96" s="29">
        <v>0</v>
      </c>
      <c r="H96" s="29">
        <f>SUM(C96:G96)</f>
        <v>30000</v>
      </c>
      <c r="I96" s="23" t="s">
        <v>184</v>
      </c>
    </row>
    <row r="97" spans="1:9" ht="51" customHeight="1" thickBot="1" x14ac:dyDescent="0.3">
      <c r="A97" s="85"/>
      <c r="B97" s="22" t="s">
        <v>185</v>
      </c>
      <c r="C97" s="44"/>
      <c r="D97" s="44"/>
      <c r="E97" s="44"/>
      <c r="F97" s="44"/>
      <c r="G97" s="44"/>
      <c r="H97" s="44"/>
      <c r="I97" s="45"/>
    </row>
    <row r="98" spans="1:9" ht="24.75" customHeight="1" thickBot="1" x14ac:dyDescent="0.3">
      <c r="A98" s="85">
        <v>78</v>
      </c>
      <c r="B98" s="50" t="s">
        <v>186</v>
      </c>
      <c r="C98" s="29">
        <v>4000</v>
      </c>
      <c r="D98" s="29">
        <v>3713</v>
      </c>
      <c r="E98" s="29"/>
      <c r="F98" s="29">
        <v>0</v>
      </c>
      <c r="G98" s="29">
        <v>0</v>
      </c>
      <c r="H98" s="25">
        <f>SUM(C98:G98)</f>
        <v>7713</v>
      </c>
      <c r="I98" s="31" t="s">
        <v>80</v>
      </c>
    </row>
    <row r="99" spans="1:9" ht="41.25" customHeight="1" thickBot="1" x14ac:dyDescent="0.3">
      <c r="A99" s="85">
        <v>79</v>
      </c>
      <c r="B99" s="50" t="s">
        <v>187</v>
      </c>
      <c r="C99" s="29"/>
      <c r="D99" s="29">
        <v>6000</v>
      </c>
      <c r="E99" s="29"/>
      <c r="F99" s="29">
        <v>0</v>
      </c>
      <c r="G99" s="29">
        <v>0</v>
      </c>
      <c r="H99" s="25">
        <f>SUM(C99:G99)</f>
        <v>6000</v>
      </c>
      <c r="I99" s="31" t="s">
        <v>80</v>
      </c>
    </row>
    <row r="100" spans="1:9" ht="51.75" thickBot="1" x14ac:dyDescent="0.3">
      <c r="A100" s="85">
        <v>80</v>
      </c>
      <c r="B100" s="34" t="s">
        <v>188</v>
      </c>
      <c r="C100" s="29"/>
      <c r="D100" s="29">
        <v>12000</v>
      </c>
      <c r="E100" s="29">
        <v>0</v>
      </c>
      <c r="F100" s="29">
        <v>0</v>
      </c>
      <c r="G100" s="29">
        <v>0</v>
      </c>
      <c r="H100" s="25">
        <f>SUM(C100:G100)</f>
        <v>12000</v>
      </c>
      <c r="I100" s="17" t="s">
        <v>276</v>
      </c>
    </row>
    <row r="101" spans="1:9" ht="51.75" thickBot="1" x14ac:dyDescent="0.3">
      <c r="A101" s="85">
        <v>81</v>
      </c>
      <c r="B101" s="34" t="s">
        <v>189</v>
      </c>
      <c r="C101" s="29"/>
      <c r="D101" s="29">
        <v>0</v>
      </c>
      <c r="E101" s="29">
        <v>100000</v>
      </c>
      <c r="F101" s="29">
        <v>0</v>
      </c>
      <c r="G101" s="29">
        <v>0</v>
      </c>
      <c r="H101" s="29">
        <f>SUM(C101:G101)</f>
        <v>100000</v>
      </c>
      <c r="I101" s="94" t="s">
        <v>286</v>
      </c>
    </row>
    <row r="102" spans="1:9" ht="51.75" thickBot="1" x14ac:dyDescent="0.3">
      <c r="A102" s="85">
        <v>82</v>
      </c>
      <c r="B102" s="34" t="s">
        <v>190</v>
      </c>
      <c r="C102" s="29">
        <v>0</v>
      </c>
      <c r="D102" s="29">
        <v>0</v>
      </c>
      <c r="E102" s="29">
        <v>0</v>
      </c>
      <c r="F102" s="29" t="s">
        <v>29</v>
      </c>
      <c r="G102" s="89">
        <v>267731.08</v>
      </c>
      <c r="H102" s="29">
        <f>SUM(C102:G102)</f>
        <v>267731.08</v>
      </c>
      <c r="I102" s="31" t="s">
        <v>286</v>
      </c>
    </row>
    <row r="103" spans="1:9" ht="15.75" thickBot="1" x14ac:dyDescent="0.3">
      <c r="A103" s="85"/>
      <c r="B103" s="22" t="s">
        <v>191</v>
      </c>
      <c r="C103" s="44"/>
      <c r="D103" s="44"/>
      <c r="E103" s="44"/>
      <c r="F103" s="44"/>
      <c r="G103" s="44"/>
      <c r="H103" s="44"/>
      <c r="I103" s="45"/>
    </row>
    <row r="104" spans="1:9" ht="39" thickBot="1" x14ac:dyDescent="0.3">
      <c r="A104" s="85">
        <v>83</v>
      </c>
      <c r="B104" s="24" t="s">
        <v>192</v>
      </c>
      <c r="C104" s="25">
        <v>0</v>
      </c>
      <c r="D104" s="25">
        <v>0</v>
      </c>
      <c r="E104" s="25" t="s">
        <v>29</v>
      </c>
      <c r="F104" s="25">
        <v>0</v>
      </c>
      <c r="G104" s="89">
        <v>525232.25</v>
      </c>
      <c r="H104" s="25">
        <f>SUM(C104:G104)</f>
        <v>525232.25</v>
      </c>
      <c r="I104" s="27" t="s">
        <v>193</v>
      </c>
    </row>
    <row r="105" spans="1:9" ht="141" thickBot="1" x14ac:dyDescent="0.3">
      <c r="A105" s="85">
        <v>84</v>
      </c>
      <c r="B105" s="51" t="s">
        <v>194</v>
      </c>
      <c r="C105" s="52">
        <v>0</v>
      </c>
      <c r="D105" s="52">
        <v>0</v>
      </c>
      <c r="E105" s="52"/>
      <c r="F105" s="52">
        <v>398102</v>
      </c>
      <c r="G105" s="52">
        <v>0</v>
      </c>
      <c r="H105" s="52">
        <f>SUM(C105:G105)</f>
        <v>398102</v>
      </c>
      <c r="I105" s="36" t="s">
        <v>195</v>
      </c>
    </row>
    <row r="106" spans="1:9" ht="15.75" thickBot="1" x14ac:dyDescent="0.3">
      <c r="A106" s="85"/>
      <c r="B106" s="18" t="s">
        <v>106</v>
      </c>
      <c r="C106" s="42">
        <f t="shared" ref="C106:H106" si="10">SUM(C86:C105)</f>
        <v>145523</v>
      </c>
      <c r="D106" s="42">
        <f t="shared" si="10"/>
        <v>218155.28</v>
      </c>
      <c r="E106" s="42">
        <f t="shared" si="10"/>
        <v>1386372.7600000002</v>
      </c>
      <c r="F106" s="42">
        <f t="shared" si="10"/>
        <v>398102</v>
      </c>
      <c r="G106" s="42">
        <f t="shared" si="10"/>
        <v>792963.33000000007</v>
      </c>
      <c r="H106" s="42">
        <f t="shared" si="10"/>
        <v>2941116.37</v>
      </c>
      <c r="I106" s="19"/>
    </row>
    <row r="107" spans="1:9" ht="26.25" thickBot="1" x14ac:dyDescent="0.3">
      <c r="A107" s="85"/>
      <c r="B107" s="22" t="s">
        <v>196</v>
      </c>
      <c r="C107" s="29"/>
      <c r="D107" s="29"/>
      <c r="E107" s="29"/>
      <c r="F107" s="29"/>
      <c r="G107" s="29"/>
      <c r="H107" s="29">
        <f t="shared" ref="H107:H114" si="11">SUM(C107:G107)</f>
        <v>0</v>
      </c>
      <c r="I107" s="23"/>
    </row>
    <row r="108" spans="1:9" ht="26.25" thickBot="1" x14ac:dyDescent="0.3">
      <c r="A108" s="85">
        <v>85</v>
      </c>
      <c r="B108" s="34" t="s">
        <v>42</v>
      </c>
      <c r="C108" s="29">
        <v>0</v>
      </c>
      <c r="D108" s="49">
        <v>74897.039999999994</v>
      </c>
      <c r="E108" s="29">
        <v>0</v>
      </c>
      <c r="F108" s="29">
        <v>0</v>
      </c>
      <c r="G108" s="29">
        <v>0</v>
      </c>
      <c r="H108" s="29">
        <f t="shared" si="11"/>
        <v>74897.039999999994</v>
      </c>
      <c r="I108" s="23" t="s">
        <v>43</v>
      </c>
    </row>
    <row r="109" spans="1:9" ht="51.75" thickBot="1" x14ac:dyDescent="0.3">
      <c r="A109" s="85">
        <v>86</v>
      </c>
      <c r="B109" s="34" t="s">
        <v>197</v>
      </c>
      <c r="C109" s="29">
        <v>1000</v>
      </c>
      <c r="D109" s="29"/>
      <c r="E109" s="29">
        <v>10000</v>
      </c>
      <c r="F109" s="29">
        <v>0</v>
      </c>
      <c r="G109" s="29">
        <v>0</v>
      </c>
      <c r="H109" s="29">
        <f t="shared" si="11"/>
        <v>11000</v>
      </c>
      <c r="I109" s="23" t="s">
        <v>198</v>
      </c>
    </row>
    <row r="110" spans="1:9" ht="64.5" thickBot="1" x14ac:dyDescent="0.3">
      <c r="A110" s="85">
        <v>87</v>
      </c>
      <c r="B110" s="34" t="s">
        <v>199</v>
      </c>
      <c r="C110" s="29">
        <v>1000</v>
      </c>
      <c r="D110" s="29">
        <v>3533</v>
      </c>
      <c r="E110" s="29">
        <v>5000</v>
      </c>
      <c r="F110" s="29">
        <v>0</v>
      </c>
      <c r="G110" s="29">
        <v>0</v>
      </c>
      <c r="H110" s="29">
        <f t="shared" si="11"/>
        <v>9533</v>
      </c>
      <c r="I110" s="23" t="s">
        <v>200</v>
      </c>
    </row>
    <row r="111" spans="1:9" ht="26.25" thickBot="1" x14ac:dyDescent="0.3">
      <c r="A111" s="85">
        <v>88</v>
      </c>
      <c r="B111" s="28" t="s">
        <v>201</v>
      </c>
      <c r="C111" s="29"/>
      <c r="D111" s="29">
        <v>0</v>
      </c>
      <c r="E111" s="29">
        <v>20000</v>
      </c>
      <c r="F111" s="29">
        <v>0</v>
      </c>
      <c r="G111" s="29">
        <v>0</v>
      </c>
      <c r="H111" s="29">
        <f t="shared" si="11"/>
        <v>20000</v>
      </c>
      <c r="I111" s="23" t="s">
        <v>202</v>
      </c>
    </row>
    <row r="112" spans="1:9" ht="51.75" thickBot="1" x14ac:dyDescent="0.3">
      <c r="A112" s="85">
        <v>89</v>
      </c>
      <c r="B112" s="34" t="s">
        <v>203</v>
      </c>
      <c r="C112" s="53">
        <v>0</v>
      </c>
      <c r="D112" s="29">
        <v>0</v>
      </c>
      <c r="E112" s="29">
        <v>20000</v>
      </c>
      <c r="F112" s="53">
        <v>0</v>
      </c>
      <c r="G112" s="53">
        <v>0</v>
      </c>
      <c r="H112" s="29">
        <f t="shared" si="11"/>
        <v>20000</v>
      </c>
      <c r="I112" s="23" t="s">
        <v>204</v>
      </c>
    </row>
    <row r="113" spans="1:9" ht="39" thickBot="1" x14ac:dyDescent="0.3">
      <c r="A113" s="85">
        <v>90</v>
      </c>
      <c r="B113" s="34" t="s">
        <v>205</v>
      </c>
      <c r="C113" s="29">
        <v>1000</v>
      </c>
      <c r="D113" s="29">
        <v>5000</v>
      </c>
      <c r="E113" s="29">
        <v>0</v>
      </c>
      <c r="F113" s="29">
        <v>0</v>
      </c>
      <c r="G113" s="29">
        <v>0</v>
      </c>
      <c r="H113" s="29">
        <f t="shared" si="11"/>
        <v>6000</v>
      </c>
      <c r="I113" s="90" t="s">
        <v>276</v>
      </c>
    </row>
    <row r="114" spans="1:9" ht="39" thickBot="1" x14ac:dyDescent="0.3">
      <c r="A114" s="85">
        <v>91</v>
      </c>
      <c r="B114" s="34" t="s">
        <v>206</v>
      </c>
      <c r="C114" s="29">
        <v>0</v>
      </c>
      <c r="D114" s="29">
        <v>0</v>
      </c>
      <c r="E114" s="29">
        <v>40000</v>
      </c>
      <c r="F114" s="29">
        <v>0</v>
      </c>
      <c r="G114" s="29">
        <v>0</v>
      </c>
      <c r="H114" s="29">
        <f t="shared" si="11"/>
        <v>40000</v>
      </c>
      <c r="I114" s="23" t="s">
        <v>207</v>
      </c>
    </row>
    <row r="115" spans="1:9" ht="15.75" thickBot="1" x14ac:dyDescent="0.3">
      <c r="A115" s="85"/>
      <c r="B115" s="18" t="s">
        <v>106</v>
      </c>
      <c r="C115" s="42">
        <f>SUM(C108:C114)</f>
        <v>3000</v>
      </c>
      <c r="D115" s="42">
        <f t="shared" ref="D115:H115" si="12">SUM(D108:D114)</f>
        <v>83430.039999999994</v>
      </c>
      <c r="E115" s="42">
        <f t="shared" si="12"/>
        <v>95000</v>
      </c>
      <c r="F115" s="42">
        <f t="shared" si="12"/>
        <v>0</v>
      </c>
      <c r="G115" s="42">
        <f t="shared" si="12"/>
        <v>0</v>
      </c>
      <c r="H115" s="42">
        <f t="shared" si="12"/>
        <v>181430.03999999998</v>
      </c>
      <c r="I115" s="19"/>
    </row>
    <row r="116" spans="1:9" ht="15.75" thickBot="1" x14ac:dyDescent="0.3">
      <c r="A116" s="85"/>
      <c r="B116" s="22" t="s">
        <v>208</v>
      </c>
      <c r="C116" s="44" t="s">
        <v>37</v>
      </c>
      <c r="D116" s="44" t="s">
        <v>38</v>
      </c>
      <c r="E116" s="44" t="s">
        <v>39</v>
      </c>
      <c r="F116" s="44" t="s">
        <v>209</v>
      </c>
      <c r="G116" s="44" t="s">
        <v>31</v>
      </c>
      <c r="H116" s="44" t="s">
        <v>40</v>
      </c>
      <c r="I116" s="45" t="s">
        <v>210</v>
      </c>
    </row>
    <row r="117" spans="1:9" ht="15.75" thickBot="1" x14ac:dyDescent="0.3">
      <c r="A117" s="85"/>
      <c r="B117" s="22" t="s">
        <v>211</v>
      </c>
      <c r="C117" s="29"/>
      <c r="D117" s="29"/>
      <c r="E117" s="29"/>
      <c r="F117" s="29"/>
      <c r="G117" s="29"/>
      <c r="H117" s="29"/>
      <c r="I117" s="23"/>
    </row>
    <row r="118" spans="1:9" ht="27" customHeight="1" thickBot="1" x14ac:dyDescent="0.3">
      <c r="A118" s="85">
        <v>92</v>
      </c>
      <c r="B118" s="34" t="s">
        <v>42</v>
      </c>
      <c r="C118" s="29">
        <v>0</v>
      </c>
      <c r="D118" s="49">
        <v>411327.96</v>
      </c>
      <c r="E118" s="29">
        <v>0</v>
      </c>
      <c r="F118" s="29">
        <v>0</v>
      </c>
      <c r="G118" s="29">
        <v>0</v>
      </c>
      <c r="H118" s="54">
        <f t="shared" ref="H118:H142" si="13">SUM(C118:G118)</f>
        <v>411327.96</v>
      </c>
      <c r="I118" s="23" t="s">
        <v>43</v>
      </c>
    </row>
    <row r="119" spans="1:9" ht="64.5" thickBot="1" x14ac:dyDescent="0.3">
      <c r="A119" s="85">
        <v>93</v>
      </c>
      <c r="B119" s="34" t="s">
        <v>212</v>
      </c>
      <c r="C119" s="44">
        <v>5000</v>
      </c>
      <c r="D119" s="44">
        <v>0</v>
      </c>
      <c r="E119" s="44">
        <v>50000</v>
      </c>
      <c r="F119" s="44">
        <v>0</v>
      </c>
      <c r="G119" s="44">
        <v>0</v>
      </c>
      <c r="H119" s="55">
        <f t="shared" si="13"/>
        <v>55000</v>
      </c>
      <c r="I119" s="23" t="s">
        <v>277</v>
      </c>
    </row>
    <row r="120" spans="1:9" ht="77.25" thickBot="1" x14ac:dyDescent="0.3">
      <c r="A120" s="85">
        <v>94</v>
      </c>
      <c r="B120" s="34" t="s">
        <v>213</v>
      </c>
      <c r="C120" s="44">
        <v>1000</v>
      </c>
      <c r="D120" s="44">
        <v>12884.6</v>
      </c>
      <c r="E120" s="44"/>
      <c r="F120" s="44">
        <v>0</v>
      </c>
      <c r="G120" s="44">
        <v>6000</v>
      </c>
      <c r="H120" s="55">
        <f t="shared" si="13"/>
        <v>19884.599999999999</v>
      </c>
      <c r="I120" s="23" t="s">
        <v>214</v>
      </c>
    </row>
    <row r="121" spans="1:9" ht="64.5" thickBot="1" x14ac:dyDescent="0.3">
      <c r="A121" s="85">
        <v>95</v>
      </c>
      <c r="B121" s="56" t="s">
        <v>215</v>
      </c>
      <c r="C121" s="44"/>
      <c r="D121" s="44"/>
      <c r="E121" s="44"/>
      <c r="F121" s="44"/>
      <c r="G121" s="44">
        <v>6273</v>
      </c>
      <c r="H121" s="55">
        <f t="shared" si="13"/>
        <v>6273</v>
      </c>
      <c r="I121" s="23" t="s">
        <v>216</v>
      </c>
    </row>
    <row r="122" spans="1:9" ht="64.5" thickBot="1" x14ac:dyDescent="0.3">
      <c r="A122" s="85">
        <v>96</v>
      </c>
      <c r="B122" s="34" t="s">
        <v>217</v>
      </c>
      <c r="C122" s="44">
        <v>0</v>
      </c>
      <c r="D122" s="44">
        <v>2000</v>
      </c>
      <c r="E122" s="44">
        <v>0</v>
      </c>
      <c r="F122" s="44">
        <v>0</v>
      </c>
      <c r="G122" s="44">
        <v>1393.7</v>
      </c>
      <c r="H122" s="57">
        <f t="shared" si="13"/>
        <v>3393.7</v>
      </c>
      <c r="I122" s="58" t="s">
        <v>218</v>
      </c>
    </row>
    <row r="123" spans="1:9" ht="39" thickBot="1" x14ac:dyDescent="0.3">
      <c r="A123" s="85">
        <v>97</v>
      </c>
      <c r="B123" s="34" t="s">
        <v>219</v>
      </c>
      <c r="C123" s="29">
        <v>0</v>
      </c>
      <c r="D123" s="59">
        <v>1607.83</v>
      </c>
      <c r="E123" s="29"/>
      <c r="F123" s="29">
        <v>0</v>
      </c>
      <c r="G123" s="29">
        <v>0</v>
      </c>
      <c r="H123" s="55">
        <f t="shared" si="13"/>
        <v>1607.83</v>
      </c>
      <c r="I123" s="23" t="s">
        <v>218</v>
      </c>
    </row>
    <row r="124" spans="1:9" ht="51.75" thickBot="1" x14ac:dyDescent="0.3">
      <c r="A124" s="85">
        <v>98</v>
      </c>
      <c r="B124" s="60" t="s">
        <v>220</v>
      </c>
      <c r="C124" s="44"/>
      <c r="D124" s="61"/>
      <c r="E124" s="44"/>
      <c r="F124" s="44"/>
      <c r="G124" s="44">
        <v>2500</v>
      </c>
      <c r="H124" s="55">
        <f t="shared" si="13"/>
        <v>2500</v>
      </c>
      <c r="I124" s="46" t="s">
        <v>145</v>
      </c>
    </row>
    <row r="125" spans="1:9" ht="115.5" thickBot="1" x14ac:dyDescent="0.3">
      <c r="A125" s="85">
        <v>99</v>
      </c>
      <c r="B125" s="56" t="s">
        <v>221</v>
      </c>
      <c r="C125" s="44"/>
      <c r="D125" s="61"/>
      <c r="E125" s="44"/>
      <c r="F125" s="44"/>
      <c r="G125" s="44">
        <v>2010.4</v>
      </c>
      <c r="H125" s="55">
        <f t="shared" si="13"/>
        <v>2010.4</v>
      </c>
      <c r="I125" s="23" t="s">
        <v>222</v>
      </c>
    </row>
    <row r="126" spans="1:9" ht="128.25" thickBot="1" x14ac:dyDescent="0.3">
      <c r="A126" s="85">
        <v>100</v>
      </c>
      <c r="B126" s="56" t="s">
        <v>278</v>
      </c>
      <c r="C126" s="44"/>
      <c r="D126" s="61">
        <v>2010.4</v>
      </c>
      <c r="E126" s="44"/>
      <c r="F126" s="44"/>
      <c r="G126" s="44"/>
      <c r="H126" s="55">
        <f t="shared" si="13"/>
        <v>2010.4</v>
      </c>
      <c r="I126" s="23" t="s">
        <v>222</v>
      </c>
    </row>
    <row r="127" spans="1:9" ht="115.5" thickBot="1" x14ac:dyDescent="0.3">
      <c r="A127" s="85">
        <v>101</v>
      </c>
      <c r="B127" s="62" t="s">
        <v>223</v>
      </c>
      <c r="C127" s="63"/>
      <c r="D127" s="61"/>
      <c r="E127" s="63"/>
      <c r="F127" s="63"/>
      <c r="G127" s="63">
        <v>4000</v>
      </c>
      <c r="H127" s="64">
        <f t="shared" si="13"/>
        <v>4000</v>
      </c>
      <c r="I127" s="37" t="s">
        <v>224</v>
      </c>
    </row>
    <row r="128" spans="1:9" ht="126.75" customHeight="1" thickBot="1" x14ac:dyDescent="0.3">
      <c r="A128" s="85">
        <v>102</v>
      </c>
      <c r="B128" s="65" t="s">
        <v>225</v>
      </c>
      <c r="C128" s="63"/>
      <c r="D128" s="61"/>
      <c r="E128" s="63"/>
      <c r="F128" s="63"/>
      <c r="G128" s="63">
        <v>16800</v>
      </c>
      <c r="H128" s="64">
        <f t="shared" si="13"/>
        <v>16800</v>
      </c>
      <c r="I128" s="37" t="s">
        <v>226</v>
      </c>
    </row>
    <row r="129" spans="1:9" ht="64.5" thickBot="1" x14ac:dyDescent="0.3">
      <c r="A129" s="85">
        <v>103</v>
      </c>
      <c r="B129" s="66" t="s">
        <v>227</v>
      </c>
      <c r="C129" s="63"/>
      <c r="D129" s="61"/>
      <c r="E129" s="63"/>
      <c r="F129" s="63"/>
      <c r="G129" s="63">
        <v>5075.28</v>
      </c>
      <c r="H129" s="64">
        <f t="shared" si="13"/>
        <v>5075.28</v>
      </c>
      <c r="I129" s="37" t="s">
        <v>222</v>
      </c>
    </row>
    <row r="130" spans="1:9" ht="64.5" thickBot="1" x14ac:dyDescent="0.3">
      <c r="A130" s="85">
        <v>104</v>
      </c>
      <c r="B130" s="67" t="s">
        <v>228</v>
      </c>
      <c r="C130" s="63"/>
      <c r="D130" s="61"/>
      <c r="E130" s="63"/>
      <c r="F130" s="63"/>
      <c r="G130" s="63">
        <v>2835.72</v>
      </c>
      <c r="H130" s="64">
        <f t="shared" si="13"/>
        <v>2835.72</v>
      </c>
      <c r="I130" s="37" t="s">
        <v>222</v>
      </c>
    </row>
    <row r="131" spans="1:9" ht="141" thickBot="1" x14ac:dyDescent="0.3">
      <c r="A131" s="85">
        <v>105</v>
      </c>
      <c r="B131" s="62" t="s">
        <v>229</v>
      </c>
      <c r="C131" s="44"/>
      <c r="D131" s="61"/>
      <c r="E131" s="44">
        <v>100000</v>
      </c>
      <c r="F131" s="44"/>
      <c r="G131" s="44">
        <v>1620.46</v>
      </c>
      <c r="H131" s="55">
        <f t="shared" si="13"/>
        <v>101620.46</v>
      </c>
      <c r="I131" s="31" t="s">
        <v>287</v>
      </c>
    </row>
    <row r="132" spans="1:9" ht="64.5" thickBot="1" x14ac:dyDescent="0.3">
      <c r="A132" s="85">
        <v>106</v>
      </c>
      <c r="B132" s="65" t="s">
        <v>230</v>
      </c>
      <c r="C132" s="44"/>
      <c r="D132" s="61"/>
      <c r="E132" s="44"/>
      <c r="F132" s="44"/>
      <c r="G132" s="44">
        <v>2970</v>
      </c>
      <c r="H132" s="55">
        <f t="shared" si="13"/>
        <v>2970</v>
      </c>
      <c r="I132" s="37" t="s">
        <v>231</v>
      </c>
    </row>
    <row r="133" spans="1:9" ht="141" thickBot="1" x14ac:dyDescent="0.3">
      <c r="A133" s="85">
        <v>107</v>
      </c>
      <c r="B133" s="65" t="s">
        <v>232</v>
      </c>
      <c r="C133" s="44"/>
      <c r="D133" s="61"/>
      <c r="E133" s="44"/>
      <c r="F133" s="44"/>
      <c r="G133" s="44">
        <v>3200</v>
      </c>
      <c r="H133" s="55">
        <f t="shared" si="13"/>
        <v>3200</v>
      </c>
      <c r="I133" s="37" t="s">
        <v>288</v>
      </c>
    </row>
    <row r="134" spans="1:9" ht="146.25" customHeight="1" thickBot="1" x14ac:dyDescent="0.3">
      <c r="A134" s="85">
        <v>108</v>
      </c>
      <c r="B134" s="62" t="s">
        <v>234</v>
      </c>
      <c r="C134" s="44"/>
      <c r="D134" s="61"/>
      <c r="E134" s="44"/>
      <c r="F134" s="44"/>
      <c r="G134" s="44">
        <v>2500.0300000000002</v>
      </c>
      <c r="H134" s="55">
        <f t="shared" si="13"/>
        <v>2500.0300000000002</v>
      </c>
      <c r="I134" s="37" t="s">
        <v>235</v>
      </c>
    </row>
    <row r="135" spans="1:9" ht="90" thickBot="1" x14ac:dyDescent="0.3">
      <c r="A135" s="85">
        <v>109</v>
      </c>
      <c r="B135" s="62" t="s">
        <v>236</v>
      </c>
      <c r="C135" s="44"/>
      <c r="D135" s="61"/>
      <c r="E135" s="44"/>
      <c r="F135" s="44"/>
      <c r="G135" s="44">
        <v>7475</v>
      </c>
      <c r="H135" s="55">
        <f t="shared" si="13"/>
        <v>7475</v>
      </c>
      <c r="I135" s="23" t="s">
        <v>237</v>
      </c>
    </row>
    <row r="136" spans="1:9" ht="77.25" thickBot="1" x14ac:dyDescent="0.3">
      <c r="A136" s="85">
        <v>110</v>
      </c>
      <c r="B136" s="68" t="s">
        <v>238</v>
      </c>
      <c r="C136" s="44">
        <v>0</v>
      </c>
      <c r="D136" s="44">
        <v>4556.5</v>
      </c>
      <c r="E136" s="44">
        <v>5000</v>
      </c>
      <c r="F136" s="44">
        <v>0</v>
      </c>
      <c r="G136" s="44">
        <v>0</v>
      </c>
      <c r="H136" s="55">
        <f t="shared" si="13"/>
        <v>9556.5</v>
      </c>
      <c r="I136" s="23" t="s">
        <v>239</v>
      </c>
    </row>
    <row r="137" spans="1:9" ht="90" thickBot="1" x14ac:dyDescent="0.3">
      <c r="A137" s="85">
        <v>111</v>
      </c>
      <c r="B137" s="65" t="s">
        <v>240</v>
      </c>
      <c r="C137" s="44"/>
      <c r="D137" s="44"/>
      <c r="E137" s="44"/>
      <c r="F137" s="44"/>
      <c r="G137" s="44">
        <v>1563.5</v>
      </c>
      <c r="H137" s="55">
        <f t="shared" si="13"/>
        <v>1563.5</v>
      </c>
      <c r="I137" s="23" t="s">
        <v>241</v>
      </c>
    </row>
    <row r="138" spans="1:9" ht="153.75" thickBot="1" x14ac:dyDescent="0.3">
      <c r="A138" s="85">
        <v>112</v>
      </c>
      <c r="B138" s="65" t="s">
        <v>242</v>
      </c>
      <c r="C138" s="44"/>
      <c r="D138" s="44"/>
      <c r="E138" s="44"/>
      <c r="F138" s="44"/>
      <c r="G138" s="44">
        <v>10993.3</v>
      </c>
      <c r="H138" s="55">
        <f t="shared" si="13"/>
        <v>10993.3</v>
      </c>
      <c r="I138" s="37" t="s">
        <v>243</v>
      </c>
    </row>
    <row r="139" spans="1:9" ht="115.5" thickBot="1" x14ac:dyDescent="0.3">
      <c r="A139" s="85">
        <v>113</v>
      </c>
      <c r="B139" s="62" t="s">
        <v>244</v>
      </c>
      <c r="C139" s="44"/>
      <c r="D139" s="44"/>
      <c r="E139" s="44"/>
      <c r="F139" s="44"/>
      <c r="G139" s="44">
        <v>3068.15</v>
      </c>
      <c r="H139" s="55">
        <f t="shared" si="13"/>
        <v>3068.15</v>
      </c>
      <c r="I139" s="37" t="s">
        <v>233</v>
      </c>
    </row>
    <row r="140" spans="1:9" ht="107.25" customHeight="1" thickBot="1" x14ac:dyDescent="0.3">
      <c r="A140" s="85">
        <v>114</v>
      </c>
      <c r="B140" s="62" t="s">
        <v>245</v>
      </c>
      <c r="C140" s="44"/>
      <c r="D140" s="44">
        <v>1268.67</v>
      </c>
      <c r="E140" s="44"/>
      <c r="F140" s="44"/>
      <c r="G140" s="69">
        <v>1563.5</v>
      </c>
      <c r="H140" s="55">
        <f t="shared" si="13"/>
        <v>2832.17</v>
      </c>
      <c r="I140" s="37" t="s">
        <v>243</v>
      </c>
    </row>
    <row r="141" spans="1:9" ht="102.75" thickBot="1" x14ac:dyDescent="0.3">
      <c r="A141" s="85">
        <v>115</v>
      </c>
      <c r="B141" s="34" t="s">
        <v>246</v>
      </c>
      <c r="C141" s="29"/>
      <c r="D141" s="29"/>
      <c r="E141" s="29"/>
      <c r="F141" s="70">
        <v>0</v>
      </c>
      <c r="G141" s="83">
        <v>418150.13</v>
      </c>
      <c r="H141" s="71">
        <f t="shared" si="13"/>
        <v>418150.13</v>
      </c>
      <c r="I141" s="23" t="s">
        <v>218</v>
      </c>
    </row>
    <row r="142" spans="1:9" ht="77.25" thickBot="1" x14ac:dyDescent="0.3">
      <c r="A142" s="85">
        <v>116</v>
      </c>
      <c r="B142" s="34" t="s">
        <v>247</v>
      </c>
      <c r="C142" s="29"/>
      <c r="D142" s="29"/>
      <c r="E142" s="29"/>
      <c r="F142" s="29"/>
      <c r="G142" s="89">
        <v>400000</v>
      </c>
      <c r="H142" s="54">
        <f t="shared" si="13"/>
        <v>400000</v>
      </c>
      <c r="I142" s="23" t="s">
        <v>214</v>
      </c>
    </row>
    <row r="143" spans="1:9" ht="80.25" customHeight="1" thickBot="1" x14ac:dyDescent="0.3">
      <c r="A143" s="85"/>
      <c r="B143" s="18" t="s">
        <v>106</v>
      </c>
      <c r="C143" s="42">
        <f>SUM(C118:C127)</f>
        <v>6000</v>
      </c>
      <c r="D143" s="42">
        <f>SUM(D118:D142)</f>
        <v>435655.96</v>
      </c>
      <c r="E143" s="42">
        <f>SUM(E118:E142)</f>
        <v>155000</v>
      </c>
      <c r="F143" s="42">
        <f>SUM(F118:F127)</f>
        <v>0</v>
      </c>
      <c r="G143" s="42">
        <f>SUM(G117:G142)</f>
        <v>899992.16999999993</v>
      </c>
      <c r="H143" s="42">
        <f>SUM(H118:H142)</f>
        <v>1496648.1300000004</v>
      </c>
      <c r="I143" s="19"/>
    </row>
    <row r="144" spans="1:9" ht="39" thickBot="1" x14ac:dyDescent="0.3">
      <c r="A144" s="85"/>
      <c r="B144" s="20" t="s">
        <v>248</v>
      </c>
      <c r="C144" s="72"/>
      <c r="D144" s="72"/>
      <c r="E144" s="72"/>
      <c r="F144" s="72"/>
      <c r="G144" s="72"/>
      <c r="H144" s="72"/>
      <c r="I144" s="21"/>
    </row>
    <row r="145" spans="1:9" ht="39" thickBot="1" x14ac:dyDescent="0.3">
      <c r="A145" s="85">
        <v>117</v>
      </c>
      <c r="B145" s="48" t="s">
        <v>186</v>
      </c>
      <c r="C145" s="49">
        <v>1000</v>
      </c>
      <c r="D145" s="72" t="s">
        <v>29</v>
      </c>
      <c r="E145" s="49" t="s">
        <v>29</v>
      </c>
      <c r="F145" s="72" t="s">
        <v>29</v>
      </c>
      <c r="G145" s="72" t="s">
        <v>29</v>
      </c>
      <c r="H145" s="49">
        <f>SUM(C145:G145)</f>
        <v>1000</v>
      </c>
      <c r="I145" s="31" t="s">
        <v>80</v>
      </c>
    </row>
    <row r="146" spans="1:9" ht="26.25" thickBot="1" x14ac:dyDescent="0.3">
      <c r="A146" s="85">
        <v>118</v>
      </c>
      <c r="B146" s="48" t="s">
        <v>249</v>
      </c>
      <c r="C146" s="72" t="s">
        <v>29</v>
      </c>
      <c r="D146" s="72" t="s">
        <v>29</v>
      </c>
      <c r="E146" s="49">
        <v>30000</v>
      </c>
      <c r="F146" s="72" t="s">
        <v>29</v>
      </c>
      <c r="G146" s="72" t="s">
        <v>29</v>
      </c>
      <c r="H146" s="49">
        <f>SUM(C146:G146)</f>
        <v>30000</v>
      </c>
      <c r="I146" s="73" t="s">
        <v>250</v>
      </c>
    </row>
    <row r="147" spans="1:9" ht="64.5" thickBot="1" x14ac:dyDescent="0.3">
      <c r="A147" s="85">
        <v>119</v>
      </c>
      <c r="B147" s="34" t="s">
        <v>251</v>
      </c>
      <c r="C147" s="29">
        <v>2000</v>
      </c>
      <c r="D147" s="29">
        <v>0</v>
      </c>
      <c r="E147" s="29">
        <v>20000</v>
      </c>
      <c r="F147" s="29">
        <v>0</v>
      </c>
      <c r="G147" s="29">
        <v>0</v>
      </c>
      <c r="H147" s="29">
        <f>SUM(C147:G147)</f>
        <v>22000</v>
      </c>
      <c r="I147" s="23" t="s">
        <v>252</v>
      </c>
    </row>
    <row r="148" spans="1:9" ht="15.75" thickBot="1" x14ac:dyDescent="0.3">
      <c r="A148" s="85"/>
      <c r="B148" s="18" t="s">
        <v>106</v>
      </c>
      <c r="C148" s="42">
        <f>SUM(C145:C147)</f>
        <v>3000</v>
      </c>
      <c r="D148" s="42">
        <f t="shared" ref="D148:H148" si="14">SUM(D145:D147)</f>
        <v>0</v>
      </c>
      <c r="E148" s="42">
        <f t="shared" si="14"/>
        <v>50000</v>
      </c>
      <c r="F148" s="42">
        <f t="shared" si="14"/>
        <v>0</v>
      </c>
      <c r="G148" s="42">
        <f t="shared" si="14"/>
        <v>0</v>
      </c>
      <c r="H148" s="42">
        <f t="shared" si="14"/>
        <v>53000</v>
      </c>
      <c r="I148" s="19"/>
    </row>
    <row r="149" spans="1:9" ht="15.75" thickBot="1" x14ac:dyDescent="0.3">
      <c r="A149" s="85"/>
      <c r="B149" s="22" t="s">
        <v>253</v>
      </c>
      <c r="C149" s="29"/>
      <c r="D149" s="29"/>
      <c r="E149" s="29"/>
      <c r="F149" s="29"/>
      <c r="G149" s="29"/>
      <c r="H149" s="29"/>
      <c r="I149" s="23"/>
    </row>
    <row r="150" spans="1:9" ht="26.25" thickBot="1" x14ac:dyDescent="0.3">
      <c r="A150" s="85">
        <v>120</v>
      </c>
      <c r="B150" s="34" t="s">
        <v>254</v>
      </c>
      <c r="C150" s="29"/>
      <c r="D150" s="26">
        <v>278866.92</v>
      </c>
      <c r="E150" s="29"/>
      <c r="F150" s="29"/>
      <c r="G150" s="29"/>
      <c r="H150" s="29">
        <f t="shared" ref="H150:H156" si="15">SUM(C150:G150)</f>
        <v>278866.92</v>
      </c>
      <c r="I150" s="23" t="s">
        <v>43</v>
      </c>
    </row>
    <row r="151" spans="1:9" ht="26.25" thickBot="1" x14ac:dyDescent="0.3">
      <c r="A151" s="85">
        <v>121</v>
      </c>
      <c r="B151" s="34" t="s">
        <v>255</v>
      </c>
      <c r="C151" s="29">
        <v>0</v>
      </c>
      <c r="D151" s="29">
        <v>0</v>
      </c>
      <c r="E151" s="29">
        <v>5000</v>
      </c>
      <c r="F151" s="29">
        <v>0</v>
      </c>
      <c r="G151" s="29">
        <v>0</v>
      </c>
      <c r="H151" s="29">
        <f t="shared" si="15"/>
        <v>5000</v>
      </c>
      <c r="I151" s="23" t="s">
        <v>256</v>
      </c>
    </row>
    <row r="152" spans="1:9" ht="64.5" thickBot="1" x14ac:dyDescent="0.3">
      <c r="A152" s="85">
        <v>122</v>
      </c>
      <c r="B152" s="34" t="s">
        <v>257</v>
      </c>
      <c r="C152" s="29"/>
      <c r="D152" s="29">
        <v>0</v>
      </c>
      <c r="E152" s="29">
        <v>10000</v>
      </c>
      <c r="F152" s="29">
        <v>0</v>
      </c>
      <c r="G152" s="29">
        <v>0</v>
      </c>
      <c r="H152" s="29">
        <f t="shared" si="15"/>
        <v>10000</v>
      </c>
      <c r="I152" s="23" t="s">
        <v>256</v>
      </c>
    </row>
    <row r="153" spans="1:9" ht="39" thickBot="1" x14ac:dyDescent="0.3">
      <c r="A153" s="85">
        <v>123</v>
      </c>
      <c r="B153" s="34" t="s">
        <v>258</v>
      </c>
      <c r="C153" s="29">
        <v>0</v>
      </c>
      <c r="D153" s="29">
        <v>0</v>
      </c>
      <c r="E153" s="29">
        <v>80000</v>
      </c>
      <c r="F153" s="29">
        <v>0</v>
      </c>
      <c r="G153" s="29">
        <v>0</v>
      </c>
      <c r="H153" s="29">
        <f t="shared" si="15"/>
        <v>80000</v>
      </c>
      <c r="I153" s="23" t="s">
        <v>256</v>
      </c>
    </row>
    <row r="154" spans="1:9" ht="64.5" thickBot="1" x14ac:dyDescent="0.3">
      <c r="A154" s="85">
        <v>124</v>
      </c>
      <c r="B154" s="34" t="s">
        <v>259</v>
      </c>
      <c r="C154" s="29"/>
      <c r="D154" s="29">
        <v>0</v>
      </c>
      <c r="E154" s="29">
        <v>50000</v>
      </c>
      <c r="F154" s="29">
        <v>0</v>
      </c>
      <c r="G154" s="29">
        <v>0</v>
      </c>
      <c r="H154" s="29">
        <f t="shared" si="15"/>
        <v>50000</v>
      </c>
      <c r="I154" s="23" t="s">
        <v>256</v>
      </c>
    </row>
    <row r="155" spans="1:9" ht="98.25" customHeight="1" thickBot="1" x14ac:dyDescent="0.3">
      <c r="A155" s="85">
        <v>125</v>
      </c>
      <c r="B155" s="34" t="s">
        <v>260</v>
      </c>
      <c r="C155" s="29">
        <v>0</v>
      </c>
      <c r="D155" s="29">
        <v>0</v>
      </c>
      <c r="E155" s="29">
        <v>50000</v>
      </c>
      <c r="F155" s="29">
        <v>0</v>
      </c>
      <c r="G155" s="29">
        <v>0</v>
      </c>
      <c r="H155" s="29">
        <f t="shared" si="15"/>
        <v>50000</v>
      </c>
      <c r="I155" s="23" t="s">
        <v>256</v>
      </c>
    </row>
    <row r="156" spans="1:9" ht="26.25" thickBot="1" x14ac:dyDescent="0.3">
      <c r="A156" s="85">
        <v>126</v>
      </c>
      <c r="B156" s="34" t="s">
        <v>261</v>
      </c>
      <c r="C156" s="29">
        <v>0</v>
      </c>
      <c r="D156" s="29">
        <v>0</v>
      </c>
      <c r="E156" s="29">
        <v>5000</v>
      </c>
      <c r="F156" s="29">
        <v>0</v>
      </c>
      <c r="G156" s="29">
        <v>0</v>
      </c>
      <c r="H156" s="29">
        <f t="shared" si="15"/>
        <v>5000</v>
      </c>
      <c r="I156" s="23" t="s">
        <v>256</v>
      </c>
    </row>
    <row r="157" spans="1:9" ht="26.25" thickBot="1" x14ac:dyDescent="0.3">
      <c r="A157" s="116">
        <v>127</v>
      </c>
      <c r="B157" s="117" t="s">
        <v>262</v>
      </c>
      <c r="C157" s="118" t="s">
        <v>29</v>
      </c>
      <c r="D157" s="118" t="s">
        <v>29</v>
      </c>
      <c r="E157" s="118">
        <v>30438</v>
      </c>
      <c r="F157" s="118" t="s">
        <v>29</v>
      </c>
      <c r="G157" s="118" t="s">
        <v>29</v>
      </c>
      <c r="H157" s="118">
        <f>SUM(E157:G157)</f>
        <v>30438</v>
      </c>
      <c r="I157" s="119"/>
    </row>
    <row r="158" spans="1:9" ht="26.25" thickBot="1" x14ac:dyDescent="0.3">
      <c r="A158" s="85">
        <v>128</v>
      </c>
      <c r="B158" s="34" t="s">
        <v>263</v>
      </c>
      <c r="C158" s="29">
        <v>1000</v>
      </c>
      <c r="D158" s="29"/>
      <c r="E158" s="29"/>
      <c r="F158" s="29"/>
      <c r="G158" s="29"/>
      <c r="H158" s="29">
        <f>SUM(C158:G158)</f>
        <v>1000</v>
      </c>
      <c r="I158" s="23" t="s">
        <v>256</v>
      </c>
    </row>
    <row r="159" spans="1:9" ht="39" thickBot="1" x14ac:dyDescent="0.3">
      <c r="A159" s="85">
        <v>129</v>
      </c>
      <c r="B159" s="34" t="s">
        <v>264</v>
      </c>
      <c r="C159" s="29">
        <v>1000</v>
      </c>
      <c r="D159" s="29"/>
      <c r="E159" s="29"/>
      <c r="F159" s="29"/>
      <c r="G159" s="29"/>
      <c r="H159" s="29">
        <v>1000</v>
      </c>
      <c r="I159" s="23" t="s">
        <v>265</v>
      </c>
    </row>
    <row r="160" spans="1:9" ht="51.75" thickBot="1" x14ac:dyDescent="0.3">
      <c r="A160" s="85">
        <v>130</v>
      </c>
      <c r="B160" s="34" t="s">
        <v>266</v>
      </c>
      <c r="C160" s="29">
        <v>1000</v>
      </c>
      <c r="D160" s="29">
        <v>0</v>
      </c>
      <c r="E160" s="29">
        <v>10000</v>
      </c>
      <c r="F160" s="29">
        <v>0</v>
      </c>
      <c r="G160" s="29">
        <v>0</v>
      </c>
      <c r="H160" s="29">
        <f>SUM(C160:G160)</f>
        <v>11000</v>
      </c>
      <c r="I160" s="23" t="s">
        <v>256</v>
      </c>
    </row>
    <row r="161" spans="1:9" ht="39" thickBot="1" x14ac:dyDescent="0.3">
      <c r="A161" s="116">
        <v>131</v>
      </c>
      <c r="B161" s="117" t="s">
        <v>267</v>
      </c>
      <c r="C161" s="118">
        <v>3000</v>
      </c>
      <c r="D161" s="118"/>
      <c r="E161" s="118"/>
      <c r="F161" s="118"/>
      <c r="G161" s="118"/>
      <c r="H161" s="118">
        <f>SUM(C161:G161)</f>
        <v>3000</v>
      </c>
      <c r="I161" s="119" t="s">
        <v>265</v>
      </c>
    </row>
    <row r="162" spans="1:9" ht="51.75" thickBot="1" x14ac:dyDescent="0.3">
      <c r="A162" s="85">
        <v>132</v>
      </c>
      <c r="B162" s="34" t="s">
        <v>268</v>
      </c>
      <c r="C162" s="29"/>
      <c r="D162" s="29">
        <v>0</v>
      </c>
      <c r="E162" s="29">
        <v>50000</v>
      </c>
      <c r="F162" s="29">
        <v>0</v>
      </c>
      <c r="G162" s="29">
        <v>0</v>
      </c>
      <c r="H162" s="29">
        <f>SUM(C162:G162)</f>
        <v>50000</v>
      </c>
      <c r="I162" s="23" t="s">
        <v>265</v>
      </c>
    </row>
    <row r="163" spans="1:9" ht="15.75" thickBot="1" x14ac:dyDescent="0.3">
      <c r="A163" s="85"/>
      <c r="B163" s="18" t="s">
        <v>106</v>
      </c>
      <c r="C163" s="42">
        <f>SUM(C150:C162)</f>
        <v>6000</v>
      </c>
      <c r="D163" s="42">
        <f t="shared" ref="D163:H163" si="16">SUM(D150:D162)</f>
        <v>278866.92</v>
      </c>
      <c r="E163" s="42">
        <f t="shared" si="16"/>
        <v>290438</v>
      </c>
      <c r="F163" s="42">
        <f t="shared" si="16"/>
        <v>0</v>
      </c>
      <c r="G163" s="42">
        <f t="shared" si="16"/>
        <v>0</v>
      </c>
      <c r="H163" s="42">
        <f t="shared" si="16"/>
        <v>575304.91999999993</v>
      </c>
      <c r="I163" s="19"/>
    </row>
    <row r="164" spans="1:9" ht="39" thickBot="1" x14ac:dyDescent="0.3">
      <c r="A164" s="85"/>
      <c r="B164" s="74" t="s">
        <v>269</v>
      </c>
      <c r="C164" s="75"/>
      <c r="D164" s="75"/>
      <c r="E164" s="75"/>
      <c r="F164" s="75"/>
      <c r="G164" s="75"/>
      <c r="H164" s="75"/>
      <c r="I164" s="76"/>
    </row>
    <row r="165" spans="1:9" ht="39" thickBot="1" x14ac:dyDescent="0.3">
      <c r="A165" s="85">
        <v>133</v>
      </c>
      <c r="B165" s="24" t="s">
        <v>186</v>
      </c>
      <c r="C165" s="25">
        <v>2500</v>
      </c>
      <c r="D165" s="75" t="s">
        <v>29</v>
      </c>
      <c r="E165" s="75" t="s">
        <v>29</v>
      </c>
      <c r="F165" s="75" t="s">
        <v>29</v>
      </c>
      <c r="G165" s="75" t="s">
        <v>29</v>
      </c>
      <c r="H165" s="25">
        <f>SUM(C165:G165)</f>
        <v>2500</v>
      </c>
      <c r="I165" s="31" t="s">
        <v>80</v>
      </c>
    </row>
    <row r="166" spans="1:9" ht="64.5" thickBot="1" x14ac:dyDescent="0.3">
      <c r="A166" s="85">
        <v>134</v>
      </c>
      <c r="B166" s="24" t="s">
        <v>270</v>
      </c>
      <c r="C166" s="25" t="s">
        <v>29</v>
      </c>
      <c r="D166" s="25">
        <v>0</v>
      </c>
      <c r="E166" s="25">
        <v>10000</v>
      </c>
      <c r="F166" s="25">
        <v>0</v>
      </c>
      <c r="G166" s="25">
        <v>0</v>
      </c>
      <c r="H166" s="25">
        <f>SUM(C166:G166)</f>
        <v>10000</v>
      </c>
      <c r="I166" s="27" t="s">
        <v>271</v>
      </c>
    </row>
    <row r="167" spans="1:9" ht="77.25" thickBot="1" x14ac:dyDescent="0.3">
      <c r="A167" s="85">
        <v>135</v>
      </c>
      <c r="B167" s="24" t="s">
        <v>272</v>
      </c>
      <c r="C167" s="25"/>
      <c r="D167" s="25">
        <v>0</v>
      </c>
      <c r="E167" s="25">
        <v>10000</v>
      </c>
      <c r="F167" s="25">
        <v>0</v>
      </c>
      <c r="G167" s="25">
        <v>0</v>
      </c>
      <c r="H167" s="25">
        <f>SUM(C167:G167)</f>
        <v>10000</v>
      </c>
      <c r="I167" s="27" t="s">
        <v>271</v>
      </c>
    </row>
    <row r="168" spans="1:9" ht="51.75" thickBot="1" x14ac:dyDescent="0.3">
      <c r="A168" s="85">
        <v>136</v>
      </c>
      <c r="B168" s="24" t="s">
        <v>273</v>
      </c>
      <c r="C168" s="25">
        <v>0</v>
      </c>
      <c r="D168" s="25">
        <v>0</v>
      </c>
      <c r="E168" s="25">
        <v>5000</v>
      </c>
      <c r="F168" s="25">
        <v>0</v>
      </c>
      <c r="G168" s="25">
        <v>0</v>
      </c>
      <c r="H168" s="25">
        <f>SUM(C168:G168)</f>
        <v>5000</v>
      </c>
      <c r="I168" s="27" t="s">
        <v>271</v>
      </c>
    </row>
    <row r="169" spans="1:9" ht="15.75" thickBot="1" x14ac:dyDescent="0.3">
      <c r="A169" s="85"/>
      <c r="B169" s="77" t="s">
        <v>106</v>
      </c>
      <c r="C169" s="78">
        <f>SUM(C165:C168)</f>
        <v>2500</v>
      </c>
      <c r="D169" s="78">
        <f t="shared" ref="D169:H169" si="17">SUM(D165:D168)</f>
        <v>0</v>
      </c>
      <c r="E169" s="78">
        <f t="shared" si="17"/>
        <v>25000</v>
      </c>
      <c r="F169" s="78">
        <f t="shared" si="17"/>
        <v>0</v>
      </c>
      <c r="G169" s="78">
        <f t="shared" si="17"/>
        <v>0</v>
      </c>
      <c r="H169" s="78">
        <f t="shared" si="17"/>
        <v>27500</v>
      </c>
      <c r="I169" s="79"/>
    </row>
    <row r="170" spans="1:9" ht="15.75" thickBot="1" x14ac:dyDescent="0.3">
      <c r="A170" s="91"/>
      <c r="B170" s="80" t="s">
        <v>274</v>
      </c>
      <c r="C170" s="81">
        <f t="shared" ref="C170:H170" si="18">C169+C163+C148+C143+C115+C106+C83+C72+C65+C54+C50+C46+C41</f>
        <v>767140.39</v>
      </c>
      <c r="D170" s="81">
        <f t="shared" si="18"/>
        <v>2278386.3600000003</v>
      </c>
      <c r="E170" s="81">
        <f t="shared" si="18"/>
        <v>4121051.9200000004</v>
      </c>
      <c r="F170" s="81">
        <f t="shared" si="18"/>
        <v>623961</v>
      </c>
      <c r="G170" s="81">
        <f t="shared" si="18"/>
        <v>1722955.5</v>
      </c>
      <c r="H170" s="81">
        <f t="shared" si="18"/>
        <v>9513495.1700000018</v>
      </c>
      <c r="I170" s="82"/>
    </row>
  </sheetData>
  <mergeCells count="3">
    <mergeCell ref="B1:I1"/>
    <mergeCell ref="B42:I42"/>
    <mergeCell ref="B47:I47"/>
  </mergeCells>
  <pageMargins left="0.7" right="0.7" top="0.75" bottom="0.75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8"/>
  <sheetViews>
    <sheetView tabSelected="1" view="pageLayout" topLeftCell="A162" zoomScaleNormal="100" workbookViewId="0">
      <selection activeCell="A167" sqref="A167"/>
    </sheetView>
  </sheetViews>
  <sheetFormatPr defaultRowHeight="15" x14ac:dyDescent="0.25"/>
  <cols>
    <col min="1" max="1" width="4" customWidth="1"/>
    <col min="2" max="2" width="19.7109375" customWidth="1"/>
    <col min="3" max="3" width="11.5703125" customWidth="1"/>
    <col min="4" max="4" width="13.140625" customWidth="1"/>
    <col min="5" max="5" width="12.140625" customWidth="1"/>
    <col min="6" max="6" width="11.85546875" customWidth="1"/>
    <col min="7" max="7" width="12.5703125" customWidth="1"/>
    <col min="8" max="8" width="12.28515625" customWidth="1"/>
    <col min="9" max="9" width="19.42578125" customWidth="1"/>
  </cols>
  <sheetData>
    <row r="1" spans="1:9" ht="19.5" thickBot="1" x14ac:dyDescent="0.3">
      <c r="A1" s="16"/>
      <c r="B1" s="169" t="s">
        <v>281</v>
      </c>
      <c r="C1" s="169"/>
      <c r="D1" s="169"/>
      <c r="E1" s="169"/>
      <c r="F1" s="169"/>
      <c r="G1" s="169"/>
      <c r="H1" s="169"/>
      <c r="I1" s="169"/>
    </row>
    <row r="2" spans="1:9" ht="45.75" customHeight="1" thickBot="1" x14ac:dyDescent="0.3">
      <c r="A2" s="84" t="s">
        <v>35</v>
      </c>
      <c r="B2" s="18" t="s">
        <v>36</v>
      </c>
      <c r="C2" s="19" t="s">
        <v>37</v>
      </c>
      <c r="D2" s="19" t="s">
        <v>38</v>
      </c>
      <c r="E2" s="19" t="s">
        <v>39</v>
      </c>
      <c r="F2" s="19" t="s">
        <v>9</v>
      </c>
      <c r="G2" s="19" t="s">
        <v>280</v>
      </c>
      <c r="H2" s="19" t="s">
        <v>40</v>
      </c>
      <c r="I2" s="19" t="s">
        <v>282</v>
      </c>
    </row>
    <row r="3" spans="1:9" ht="15.75" thickBot="1" x14ac:dyDescent="0.3">
      <c r="A3" s="85"/>
      <c r="B3" s="109"/>
      <c r="C3" s="21" t="s">
        <v>41</v>
      </c>
      <c r="D3" s="21" t="s">
        <v>41</v>
      </c>
      <c r="E3" s="21" t="s">
        <v>41</v>
      </c>
      <c r="F3" s="21" t="s">
        <v>41</v>
      </c>
      <c r="G3" s="21" t="s">
        <v>41</v>
      </c>
      <c r="H3" s="21" t="s">
        <v>41</v>
      </c>
      <c r="I3" s="21"/>
    </row>
    <row r="4" spans="1:9" ht="32.25" customHeight="1" thickBot="1" x14ac:dyDescent="0.3">
      <c r="A4" s="85"/>
      <c r="B4" s="22" t="s">
        <v>305</v>
      </c>
      <c r="C4" s="23"/>
      <c r="D4" s="86"/>
      <c r="E4" s="23"/>
      <c r="F4" s="23"/>
      <c r="G4" s="23"/>
      <c r="H4" s="86"/>
      <c r="I4" s="23"/>
    </row>
    <row r="5" spans="1:9" ht="37.5" customHeight="1" thickBot="1" x14ac:dyDescent="0.3">
      <c r="A5" s="87">
        <v>1</v>
      </c>
      <c r="B5" s="24" t="s">
        <v>42</v>
      </c>
      <c r="C5" s="25"/>
      <c r="D5" s="26">
        <v>817199.28</v>
      </c>
      <c r="E5" s="25"/>
      <c r="F5" s="25"/>
      <c r="G5" s="25"/>
      <c r="H5" s="25">
        <f t="shared" ref="H5:H11" si="0">SUM(C5:G5)</f>
        <v>817199.28</v>
      </c>
      <c r="I5" s="27" t="s">
        <v>43</v>
      </c>
    </row>
    <row r="6" spans="1:9" ht="68.25" customHeight="1" thickBot="1" x14ac:dyDescent="0.3">
      <c r="A6" s="85">
        <v>2</v>
      </c>
      <c r="B6" s="28" t="s">
        <v>44</v>
      </c>
      <c r="C6" s="29">
        <v>70000</v>
      </c>
      <c r="D6" s="30"/>
      <c r="E6" s="29">
        <v>0</v>
      </c>
      <c r="F6" s="29">
        <v>0</v>
      </c>
      <c r="G6" s="29">
        <v>0</v>
      </c>
      <c r="H6" s="29">
        <f t="shared" si="0"/>
        <v>70000</v>
      </c>
      <c r="I6" s="31" t="s">
        <v>45</v>
      </c>
    </row>
    <row r="7" spans="1:9" ht="42.75" customHeight="1" thickBot="1" x14ac:dyDescent="0.3">
      <c r="A7" s="85">
        <v>3</v>
      </c>
      <c r="B7" s="35" t="s">
        <v>46</v>
      </c>
      <c r="C7" s="32">
        <v>70000</v>
      </c>
      <c r="D7" s="32"/>
      <c r="E7" s="32"/>
      <c r="F7" s="32"/>
      <c r="G7" s="32"/>
      <c r="H7" s="32">
        <f t="shared" si="0"/>
        <v>70000</v>
      </c>
      <c r="I7" s="92" t="s">
        <v>45</v>
      </c>
    </row>
    <row r="8" spans="1:9" ht="54" customHeight="1" thickBot="1" x14ac:dyDescent="0.3">
      <c r="A8" s="85">
        <v>4</v>
      </c>
      <c r="B8" s="28" t="s">
        <v>47</v>
      </c>
      <c r="C8" s="29">
        <v>20000</v>
      </c>
      <c r="D8" s="32"/>
      <c r="E8" s="29"/>
      <c r="F8" s="29"/>
      <c r="G8" s="29"/>
      <c r="H8" s="29">
        <f t="shared" si="0"/>
        <v>20000</v>
      </c>
      <c r="I8" s="31" t="s">
        <v>48</v>
      </c>
    </row>
    <row r="9" spans="1:9" ht="60" customHeight="1" thickBot="1" x14ac:dyDescent="0.3">
      <c r="A9" s="85">
        <v>5</v>
      </c>
      <c r="B9" s="33" t="s">
        <v>49</v>
      </c>
      <c r="C9" s="29">
        <v>5000</v>
      </c>
      <c r="D9" s="32"/>
      <c r="E9" s="29"/>
      <c r="F9" s="29"/>
      <c r="G9" s="29"/>
      <c r="H9" s="29">
        <f t="shared" si="0"/>
        <v>5000</v>
      </c>
      <c r="I9" s="31" t="s">
        <v>50</v>
      </c>
    </row>
    <row r="10" spans="1:9" ht="70.5" customHeight="1" thickBot="1" x14ac:dyDescent="0.3">
      <c r="A10" s="85">
        <v>6</v>
      </c>
      <c r="B10" s="34" t="s">
        <v>51</v>
      </c>
      <c r="C10" s="29">
        <v>20000</v>
      </c>
      <c r="D10" s="32"/>
      <c r="E10" s="29"/>
      <c r="F10" s="29"/>
      <c r="G10" s="29"/>
      <c r="H10" s="29">
        <f t="shared" si="0"/>
        <v>20000</v>
      </c>
      <c r="I10" s="31" t="s">
        <v>52</v>
      </c>
    </row>
    <row r="11" spans="1:9" ht="55.5" customHeight="1" thickBot="1" x14ac:dyDescent="0.3">
      <c r="A11" s="85">
        <v>7</v>
      </c>
      <c r="B11" s="28" t="s">
        <v>53</v>
      </c>
      <c r="C11" s="29">
        <v>20000</v>
      </c>
      <c r="D11" s="32"/>
      <c r="E11" s="29"/>
      <c r="F11" s="29"/>
      <c r="G11" s="29"/>
      <c r="H11" s="29">
        <f t="shared" si="0"/>
        <v>20000</v>
      </c>
      <c r="I11" s="17" t="s">
        <v>54</v>
      </c>
    </row>
    <row r="12" spans="1:9" ht="42.75" customHeight="1" thickBot="1" x14ac:dyDescent="0.3">
      <c r="A12" s="85">
        <v>8</v>
      </c>
      <c r="B12" s="34" t="s">
        <v>55</v>
      </c>
      <c r="C12" s="29" t="s">
        <v>29</v>
      </c>
      <c r="D12" s="29" t="s">
        <v>29</v>
      </c>
      <c r="E12" s="29">
        <v>40000</v>
      </c>
      <c r="F12" s="29"/>
      <c r="G12" s="29" t="s">
        <v>29</v>
      </c>
      <c r="H12" s="29">
        <f>SUM(E12:G12)</f>
        <v>40000</v>
      </c>
      <c r="I12" s="23" t="s">
        <v>56</v>
      </c>
    </row>
    <row r="13" spans="1:9" ht="45.75" customHeight="1" thickBot="1" x14ac:dyDescent="0.3">
      <c r="A13" s="85">
        <v>9</v>
      </c>
      <c r="B13" s="34" t="s">
        <v>57</v>
      </c>
      <c r="C13" s="29">
        <v>2000</v>
      </c>
      <c r="D13" s="29"/>
      <c r="E13" s="29"/>
      <c r="F13" s="29"/>
      <c r="G13" s="29"/>
      <c r="H13" s="29">
        <v>2000</v>
      </c>
      <c r="I13" s="31" t="s">
        <v>58</v>
      </c>
    </row>
    <row r="14" spans="1:9" ht="59.25" customHeight="1" thickBot="1" x14ac:dyDescent="0.3">
      <c r="A14" s="85">
        <v>10</v>
      </c>
      <c r="B14" s="34" t="s">
        <v>59</v>
      </c>
      <c r="C14" s="29">
        <v>10000</v>
      </c>
      <c r="D14" s="29">
        <v>0</v>
      </c>
      <c r="E14" s="29">
        <v>10000</v>
      </c>
      <c r="F14" s="29">
        <v>0</v>
      </c>
      <c r="G14" s="29" t="s">
        <v>29</v>
      </c>
      <c r="H14" s="29">
        <f>SUM(C14:G14)</f>
        <v>20000</v>
      </c>
      <c r="I14" s="23" t="s">
        <v>60</v>
      </c>
    </row>
    <row r="15" spans="1:9" ht="57.75" customHeight="1" thickBot="1" x14ac:dyDescent="0.3">
      <c r="A15" s="85">
        <v>11</v>
      </c>
      <c r="B15" s="35" t="s">
        <v>61</v>
      </c>
      <c r="C15" s="32" t="s">
        <v>29</v>
      </c>
      <c r="D15" s="32" t="s">
        <v>29</v>
      </c>
      <c r="E15" s="32">
        <v>20000</v>
      </c>
      <c r="F15" s="32" t="s">
        <v>29</v>
      </c>
      <c r="G15" s="32" t="s">
        <v>29</v>
      </c>
      <c r="H15" s="32">
        <f>SUM(E15:G15)</f>
        <v>20000</v>
      </c>
      <c r="I15" s="17" t="s">
        <v>283</v>
      </c>
    </row>
    <row r="16" spans="1:9" ht="42" customHeight="1" thickBot="1" x14ac:dyDescent="0.3">
      <c r="A16" s="85">
        <v>12</v>
      </c>
      <c r="B16" s="35" t="s">
        <v>62</v>
      </c>
      <c r="C16" s="32">
        <f>-E16</f>
        <v>0</v>
      </c>
      <c r="D16" s="32">
        <v>25180</v>
      </c>
      <c r="E16" s="32"/>
      <c r="F16" s="32"/>
      <c r="G16" s="32"/>
      <c r="H16" s="32">
        <f t="shared" ref="H16:H37" si="1">SUM(C16:G16)</f>
        <v>25180</v>
      </c>
      <c r="I16" s="23" t="s">
        <v>56</v>
      </c>
    </row>
    <row r="17" spans="1:9" ht="60.75" customHeight="1" thickBot="1" x14ac:dyDescent="0.3">
      <c r="A17" s="85">
        <v>13</v>
      </c>
      <c r="B17" s="34" t="s">
        <v>63</v>
      </c>
      <c r="C17" s="29" t="s">
        <v>29</v>
      </c>
      <c r="D17" s="29" t="s">
        <v>29</v>
      </c>
      <c r="E17" s="29">
        <v>50000</v>
      </c>
      <c r="F17" s="29"/>
      <c r="G17" s="29" t="s">
        <v>29</v>
      </c>
      <c r="H17" s="29">
        <f t="shared" si="1"/>
        <v>50000</v>
      </c>
      <c r="I17" s="23" t="s">
        <v>64</v>
      </c>
    </row>
    <row r="18" spans="1:9" ht="33" customHeight="1" thickBot="1" x14ac:dyDescent="0.3">
      <c r="A18" s="85">
        <v>14</v>
      </c>
      <c r="B18" s="34" t="s">
        <v>65</v>
      </c>
      <c r="C18" s="29">
        <v>0</v>
      </c>
      <c r="D18" s="29">
        <v>0</v>
      </c>
      <c r="E18" s="29">
        <v>30000</v>
      </c>
      <c r="F18" s="29">
        <v>0</v>
      </c>
      <c r="G18" s="29">
        <v>0</v>
      </c>
      <c r="H18" s="29">
        <f t="shared" si="1"/>
        <v>30000</v>
      </c>
      <c r="I18" s="23" t="s">
        <v>66</v>
      </c>
    </row>
    <row r="19" spans="1:9" ht="66.75" customHeight="1" thickBot="1" x14ac:dyDescent="0.3">
      <c r="A19" s="85">
        <v>15</v>
      </c>
      <c r="B19" s="34" t="s">
        <v>67</v>
      </c>
      <c r="C19" s="29" t="s">
        <v>29</v>
      </c>
      <c r="D19" s="29">
        <v>0</v>
      </c>
      <c r="E19" s="29">
        <v>82421.009999999995</v>
      </c>
      <c r="F19" s="29">
        <v>0</v>
      </c>
      <c r="G19" s="29">
        <v>0</v>
      </c>
      <c r="H19" s="29">
        <f t="shared" si="1"/>
        <v>82421.009999999995</v>
      </c>
      <c r="I19" s="23" t="s">
        <v>68</v>
      </c>
    </row>
    <row r="20" spans="1:9" ht="37.5" customHeight="1" thickBot="1" x14ac:dyDescent="0.3">
      <c r="A20" s="85">
        <v>16</v>
      </c>
      <c r="B20" s="34" t="s">
        <v>387</v>
      </c>
      <c r="C20" s="29">
        <v>10092</v>
      </c>
      <c r="D20" s="29">
        <v>0</v>
      </c>
      <c r="E20" s="29">
        <v>40000</v>
      </c>
      <c r="F20" s="29">
        <v>0</v>
      </c>
      <c r="G20" s="29">
        <v>0</v>
      </c>
      <c r="H20" s="29">
        <f t="shared" si="1"/>
        <v>50092</v>
      </c>
      <c r="I20" s="23" t="s">
        <v>70</v>
      </c>
    </row>
    <row r="21" spans="1:9" ht="62.25" customHeight="1" thickBot="1" x14ac:dyDescent="0.3">
      <c r="A21" s="85">
        <v>17</v>
      </c>
      <c r="B21" s="28" t="s">
        <v>71</v>
      </c>
      <c r="C21" s="29">
        <v>10000</v>
      </c>
      <c r="D21" s="29">
        <v>0</v>
      </c>
      <c r="E21" s="29">
        <v>20000</v>
      </c>
      <c r="F21" s="29">
        <v>0</v>
      </c>
      <c r="G21" s="29">
        <v>0</v>
      </c>
      <c r="H21" s="29">
        <f t="shared" si="1"/>
        <v>30000</v>
      </c>
      <c r="I21" s="31" t="s">
        <v>72</v>
      </c>
    </row>
    <row r="22" spans="1:9" ht="50.25" customHeight="1" thickBot="1" x14ac:dyDescent="0.3">
      <c r="A22" s="85">
        <v>18</v>
      </c>
      <c r="B22" s="24" t="s">
        <v>73</v>
      </c>
      <c r="C22" s="29">
        <v>90000</v>
      </c>
      <c r="D22" s="29">
        <v>0</v>
      </c>
      <c r="E22" s="29">
        <v>50000</v>
      </c>
      <c r="F22" s="29">
        <v>0</v>
      </c>
      <c r="G22" s="29">
        <v>0</v>
      </c>
      <c r="H22" s="29">
        <f t="shared" si="1"/>
        <v>140000</v>
      </c>
      <c r="I22" s="23" t="s">
        <v>74</v>
      </c>
    </row>
    <row r="23" spans="1:9" ht="36.75" customHeight="1" thickBot="1" x14ac:dyDescent="0.3">
      <c r="A23" s="85">
        <v>19</v>
      </c>
      <c r="B23" s="35" t="s">
        <v>75</v>
      </c>
      <c r="C23" s="32">
        <v>10000</v>
      </c>
      <c r="D23" s="32">
        <v>0</v>
      </c>
      <c r="E23" s="32">
        <v>50000</v>
      </c>
      <c r="F23" s="32">
        <v>0</v>
      </c>
      <c r="G23" s="32">
        <v>0</v>
      </c>
      <c r="H23" s="32">
        <f t="shared" si="1"/>
        <v>60000</v>
      </c>
      <c r="I23" s="37" t="s">
        <v>76</v>
      </c>
    </row>
    <row r="24" spans="1:9" ht="56.25" customHeight="1" thickBot="1" x14ac:dyDescent="0.3">
      <c r="A24" s="85">
        <v>20</v>
      </c>
      <c r="B24" s="35" t="s">
        <v>77</v>
      </c>
      <c r="C24" s="29">
        <v>30000</v>
      </c>
      <c r="D24" s="29">
        <v>0</v>
      </c>
      <c r="E24" s="29">
        <v>30000</v>
      </c>
      <c r="F24" s="29">
        <v>0</v>
      </c>
      <c r="G24" s="29">
        <v>0</v>
      </c>
      <c r="H24" s="29">
        <f t="shared" si="1"/>
        <v>60000</v>
      </c>
      <c r="I24" s="23" t="s">
        <v>78</v>
      </c>
    </row>
    <row r="25" spans="1:9" ht="47.25" customHeight="1" thickBot="1" x14ac:dyDescent="0.3">
      <c r="A25" s="88">
        <v>21</v>
      </c>
      <c r="B25" s="35" t="s">
        <v>79</v>
      </c>
      <c r="C25" s="32">
        <v>15000</v>
      </c>
      <c r="D25" s="32">
        <v>0</v>
      </c>
      <c r="E25" s="32" t="s">
        <v>29</v>
      </c>
      <c r="F25" s="32">
        <v>0</v>
      </c>
      <c r="G25" s="32">
        <v>0</v>
      </c>
      <c r="H25" s="32">
        <f t="shared" si="1"/>
        <v>15000</v>
      </c>
      <c r="I25" s="31" t="s">
        <v>80</v>
      </c>
    </row>
    <row r="26" spans="1:9" ht="44.25" customHeight="1" thickBot="1" x14ac:dyDescent="0.3">
      <c r="A26" s="85">
        <v>22</v>
      </c>
      <c r="B26" s="34" t="s">
        <v>81</v>
      </c>
      <c r="C26" s="29">
        <v>0</v>
      </c>
      <c r="D26" s="29">
        <v>0</v>
      </c>
      <c r="E26" s="29">
        <v>25000</v>
      </c>
      <c r="F26" s="29">
        <v>0</v>
      </c>
      <c r="G26" s="29">
        <v>0</v>
      </c>
      <c r="H26" s="29">
        <f t="shared" si="1"/>
        <v>25000</v>
      </c>
      <c r="I26" s="23" t="s">
        <v>82</v>
      </c>
    </row>
    <row r="27" spans="1:9" ht="43.5" customHeight="1" thickBot="1" x14ac:dyDescent="0.3">
      <c r="A27" s="85">
        <v>23</v>
      </c>
      <c r="B27" s="34" t="s">
        <v>83</v>
      </c>
      <c r="C27" s="29">
        <v>2000</v>
      </c>
      <c r="D27" s="29">
        <v>0</v>
      </c>
      <c r="E27" s="29">
        <v>20000</v>
      </c>
      <c r="F27" s="29">
        <v>0</v>
      </c>
      <c r="G27" s="29">
        <v>0</v>
      </c>
      <c r="H27" s="29">
        <f t="shared" si="1"/>
        <v>22000</v>
      </c>
      <c r="I27" s="23" t="s">
        <v>84</v>
      </c>
    </row>
    <row r="28" spans="1:9" ht="60.75" customHeight="1" thickBot="1" x14ac:dyDescent="0.3">
      <c r="A28" s="85">
        <v>24</v>
      </c>
      <c r="B28" s="34" t="s">
        <v>85</v>
      </c>
      <c r="C28" s="29">
        <v>45000</v>
      </c>
      <c r="D28" s="29">
        <v>0</v>
      </c>
      <c r="E28" s="29">
        <v>40000</v>
      </c>
      <c r="F28" s="29"/>
      <c r="G28" s="29">
        <v>0</v>
      </c>
      <c r="H28" s="29">
        <f t="shared" si="1"/>
        <v>85000</v>
      </c>
      <c r="I28" s="23" t="s">
        <v>86</v>
      </c>
    </row>
    <row r="29" spans="1:9" ht="55.5" customHeight="1" thickBot="1" x14ac:dyDescent="0.3">
      <c r="A29" s="85">
        <v>25</v>
      </c>
      <c r="B29" s="34" t="s">
        <v>279</v>
      </c>
      <c r="C29" s="29"/>
      <c r="D29" s="29">
        <v>0</v>
      </c>
      <c r="E29" s="29">
        <v>70000</v>
      </c>
      <c r="F29" s="29">
        <v>0</v>
      </c>
      <c r="G29" s="29">
        <v>0</v>
      </c>
      <c r="H29" s="29">
        <f t="shared" si="1"/>
        <v>70000</v>
      </c>
      <c r="I29" s="23" t="s">
        <v>87</v>
      </c>
    </row>
    <row r="30" spans="1:9" ht="48.75" customHeight="1" thickBot="1" x14ac:dyDescent="0.3">
      <c r="A30" s="85">
        <v>26</v>
      </c>
      <c r="B30" s="34" t="s">
        <v>92</v>
      </c>
      <c r="C30" s="29">
        <v>10000</v>
      </c>
      <c r="D30" s="29"/>
      <c r="E30" s="29"/>
      <c r="F30" s="29"/>
      <c r="G30" s="29"/>
      <c r="H30" s="29">
        <f t="shared" si="1"/>
        <v>10000</v>
      </c>
      <c r="I30" s="23" t="s">
        <v>93</v>
      </c>
    </row>
    <row r="31" spans="1:9" ht="58.5" customHeight="1" thickBot="1" x14ac:dyDescent="0.3">
      <c r="A31" s="85">
        <v>27</v>
      </c>
      <c r="B31" s="34" t="s">
        <v>96</v>
      </c>
      <c r="C31" s="29">
        <v>26000</v>
      </c>
      <c r="D31" s="29">
        <v>0</v>
      </c>
      <c r="E31" s="29">
        <v>20000</v>
      </c>
      <c r="F31" s="29">
        <v>0</v>
      </c>
      <c r="G31" s="29">
        <v>0</v>
      </c>
      <c r="H31" s="29">
        <f t="shared" si="1"/>
        <v>46000</v>
      </c>
      <c r="I31" s="23" t="s">
        <v>97</v>
      </c>
    </row>
    <row r="32" spans="1:9" ht="31.5" customHeight="1" thickBot="1" x14ac:dyDescent="0.3">
      <c r="A32" s="85">
        <v>28</v>
      </c>
      <c r="B32" s="34" t="s">
        <v>98</v>
      </c>
      <c r="C32" s="29">
        <v>15000</v>
      </c>
      <c r="D32" s="29"/>
      <c r="E32" s="29"/>
      <c r="F32" s="29"/>
      <c r="G32" s="29"/>
      <c r="H32" s="29">
        <f t="shared" si="1"/>
        <v>15000</v>
      </c>
      <c r="I32" s="31" t="s">
        <v>99</v>
      </c>
    </row>
    <row r="33" spans="1:9" ht="31.5" customHeight="1" thickBot="1" x14ac:dyDescent="0.3">
      <c r="A33" s="85">
        <v>30</v>
      </c>
      <c r="B33" s="34" t="s">
        <v>100</v>
      </c>
      <c r="C33" s="29">
        <v>7000</v>
      </c>
      <c r="D33" s="29">
        <v>0</v>
      </c>
      <c r="E33" s="29"/>
      <c r="F33" s="29"/>
      <c r="G33" s="29"/>
      <c r="H33" s="29">
        <f t="shared" si="1"/>
        <v>7000</v>
      </c>
      <c r="I33" s="31" t="s">
        <v>99</v>
      </c>
    </row>
    <row r="34" spans="1:9" ht="43.5" customHeight="1" thickBot="1" x14ac:dyDescent="0.3">
      <c r="A34" s="85">
        <v>31</v>
      </c>
      <c r="B34" s="34" t="s">
        <v>101</v>
      </c>
      <c r="C34" s="29">
        <v>2000</v>
      </c>
      <c r="D34" s="29"/>
      <c r="E34" s="29">
        <v>7998.7</v>
      </c>
      <c r="F34" s="29">
        <v>0</v>
      </c>
      <c r="G34" s="29">
        <v>0</v>
      </c>
      <c r="H34" s="29">
        <f t="shared" si="1"/>
        <v>9998.7000000000007</v>
      </c>
      <c r="I34" s="23" t="s">
        <v>102</v>
      </c>
    </row>
    <row r="35" spans="1:9" ht="15.75" thickBot="1" x14ac:dyDescent="0.3">
      <c r="A35" s="85">
        <v>32</v>
      </c>
      <c r="B35" s="34" t="s">
        <v>103</v>
      </c>
      <c r="C35" s="29">
        <v>50000</v>
      </c>
      <c r="D35" s="29"/>
      <c r="E35" s="29"/>
      <c r="F35" s="29"/>
      <c r="G35" s="29"/>
      <c r="H35" s="29">
        <f t="shared" si="1"/>
        <v>50000</v>
      </c>
      <c r="I35" s="31" t="s">
        <v>80</v>
      </c>
    </row>
    <row r="36" spans="1:9" ht="15.75" thickBot="1" x14ac:dyDescent="0.3">
      <c r="A36" s="85">
        <v>33</v>
      </c>
      <c r="B36" s="34" t="s">
        <v>104</v>
      </c>
      <c r="C36" s="29">
        <v>20000</v>
      </c>
      <c r="D36" s="29"/>
      <c r="E36" s="29"/>
      <c r="F36" s="29"/>
      <c r="G36" s="29"/>
      <c r="H36" s="29">
        <f t="shared" si="1"/>
        <v>20000</v>
      </c>
      <c r="I36" s="31" t="s">
        <v>80</v>
      </c>
    </row>
    <row r="37" spans="1:9" ht="39.75" customHeight="1" thickBot="1" x14ac:dyDescent="0.3">
      <c r="A37" s="85">
        <v>34</v>
      </c>
      <c r="B37" s="34" t="s">
        <v>105</v>
      </c>
      <c r="C37" s="29">
        <v>2000</v>
      </c>
      <c r="D37" s="29"/>
      <c r="E37" s="29"/>
      <c r="F37" s="29"/>
      <c r="G37" s="29"/>
      <c r="H37" s="29">
        <f t="shared" si="1"/>
        <v>2000</v>
      </c>
      <c r="I37" s="38" t="s">
        <v>275</v>
      </c>
    </row>
    <row r="38" spans="1:9" ht="26.25" customHeight="1" thickBot="1" x14ac:dyDescent="0.3">
      <c r="A38" s="85"/>
      <c r="B38" s="39" t="s">
        <v>106</v>
      </c>
      <c r="C38" s="40">
        <f t="shared" ref="C38:H38" si="2">SUM(C5:C37)</f>
        <v>561092</v>
      </c>
      <c r="D38" s="40">
        <f t="shared" si="2"/>
        <v>842379.28</v>
      </c>
      <c r="E38" s="40">
        <f t="shared" si="2"/>
        <v>605419.71</v>
      </c>
      <c r="F38" s="40">
        <f t="shared" si="2"/>
        <v>0</v>
      </c>
      <c r="G38" s="40">
        <f t="shared" si="2"/>
        <v>0</v>
      </c>
      <c r="H38" s="40">
        <f t="shared" si="2"/>
        <v>2008890.99</v>
      </c>
      <c r="I38" s="41"/>
    </row>
    <row r="39" spans="1:9" ht="24" customHeight="1" thickBot="1" x14ac:dyDescent="0.3">
      <c r="A39" s="85"/>
      <c r="B39" s="170" t="s">
        <v>107</v>
      </c>
      <c r="C39" s="170"/>
      <c r="D39" s="170"/>
      <c r="E39" s="170"/>
      <c r="F39" s="170"/>
      <c r="G39" s="170"/>
      <c r="H39" s="170"/>
      <c r="I39" s="171"/>
    </row>
    <row r="40" spans="1:9" ht="45" customHeight="1" thickBot="1" x14ac:dyDescent="0.3">
      <c r="A40" s="85">
        <v>35</v>
      </c>
      <c r="B40" s="34" t="s">
        <v>108</v>
      </c>
      <c r="C40" s="29">
        <v>5000</v>
      </c>
      <c r="D40" s="29">
        <v>13500</v>
      </c>
      <c r="E40" s="29"/>
      <c r="F40" s="29"/>
      <c r="G40" s="29"/>
      <c r="H40" s="29">
        <f>SUM(C40:G40)</f>
        <v>18500</v>
      </c>
      <c r="I40" s="31" t="s">
        <v>80</v>
      </c>
    </row>
    <row r="41" spans="1:9" ht="39" thickBot="1" x14ac:dyDescent="0.3">
      <c r="A41" s="85">
        <v>36</v>
      </c>
      <c r="B41" s="34" t="s">
        <v>388</v>
      </c>
      <c r="C41" s="29">
        <v>0</v>
      </c>
      <c r="D41" s="29">
        <v>0</v>
      </c>
      <c r="E41" s="29">
        <v>20000</v>
      </c>
      <c r="F41" s="29">
        <v>45859</v>
      </c>
      <c r="G41" s="29">
        <v>0</v>
      </c>
      <c r="H41" s="29">
        <f>SUM(C41:G41)</f>
        <v>65859</v>
      </c>
      <c r="I41" s="23" t="s">
        <v>110</v>
      </c>
    </row>
    <row r="42" spans="1:9" ht="33.75" customHeight="1" thickBot="1" x14ac:dyDescent="0.3">
      <c r="A42" s="85">
        <v>37</v>
      </c>
      <c r="B42" s="34" t="s">
        <v>42</v>
      </c>
      <c r="C42" s="29"/>
      <c r="D42" s="29">
        <v>69153.84</v>
      </c>
      <c r="E42" s="29"/>
      <c r="F42" s="29"/>
      <c r="G42" s="29"/>
      <c r="H42" s="29">
        <f>SUM(C42:G42)</f>
        <v>69153.84</v>
      </c>
      <c r="I42" s="27" t="s">
        <v>43</v>
      </c>
    </row>
    <row r="43" spans="1:9" ht="29.25" customHeight="1" thickBot="1" x14ac:dyDescent="0.3">
      <c r="A43" s="85"/>
      <c r="B43" s="18" t="s">
        <v>106</v>
      </c>
      <c r="C43" s="42">
        <f>SUM(C40:C42)</f>
        <v>5000</v>
      </c>
      <c r="D43" s="42">
        <f t="shared" ref="D43:H43" si="3">SUM(D40:D42)</f>
        <v>82653.84</v>
      </c>
      <c r="E43" s="42">
        <f t="shared" si="3"/>
        <v>20000</v>
      </c>
      <c r="F43" s="42">
        <f t="shared" si="3"/>
        <v>45859</v>
      </c>
      <c r="G43" s="42">
        <f t="shared" si="3"/>
        <v>0</v>
      </c>
      <c r="H43" s="42">
        <f t="shared" si="3"/>
        <v>153512.84</v>
      </c>
      <c r="I43" s="43"/>
    </row>
    <row r="44" spans="1:9" ht="27" customHeight="1" thickBot="1" x14ac:dyDescent="0.3">
      <c r="A44" s="85"/>
      <c r="B44" s="170" t="s">
        <v>111</v>
      </c>
      <c r="C44" s="170"/>
      <c r="D44" s="170"/>
      <c r="E44" s="170"/>
      <c r="F44" s="170"/>
      <c r="G44" s="170"/>
      <c r="H44" s="170"/>
      <c r="I44" s="171"/>
    </row>
    <row r="45" spans="1:9" ht="66" customHeight="1" thickBot="1" x14ac:dyDescent="0.3">
      <c r="A45" s="85">
        <v>38</v>
      </c>
      <c r="B45" s="34" t="s">
        <v>112</v>
      </c>
      <c r="C45" s="29">
        <v>5000</v>
      </c>
      <c r="D45" s="29">
        <v>13500</v>
      </c>
      <c r="E45" s="29"/>
      <c r="F45" s="29"/>
      <c r="G45" s="29"/>
      <c r="H45" s="29">
        <f>SUM(C45:G45)</f>
        <v>18500</v>
      </c>
      <c r="I45" s="23" t="s">
        <v>80</v>
      </c>
    </row>
    <row r="46" spans="1:9" ht="39" thickBot="1" x14ac:dyDescent="0.3">
      <c r="A46" s="85">
        <v>39</v>
      </c>
      <c r="B46" s="34" t="s">
        <v>113</v>
      </c>
      <c r="C46" s="29"/>
      <c r="D46" s="29"/>
      <c r="E46" s="29">
        <v>10000</v>
      </c>
      <c r="F46" s="29"/>
      <c r="G46" s="29"/>
      <c r="H46" s="29">
        <f>SUM(C46:G46)</f>
        <v>10000</v>
      </c>
      <c r="I46" s="23" t="s">
        <v>114</v>
      </c>
    </row>
    <row r="47" spans="1:9" ht="15.75" thickBot="1" x14ac:dyDescent="0.3">
      <c r="A47" s="85"/>
      <c r="B47" s="18" t="s">
        <v>106</v>
      </c>
      <c r="C47" s="42">
        <f>SUM(C45:C46)</f>
        <v>5000</v>
      </c>
      <c r="D47" s="42">
        <f t="shared" ref="D47:H47" si="4">SUM(D45:D46)</f>
        <v>13500</v>
      </c>
      <c r="E47" s="42">
        <f t="shared" si="4"/>
        <v>10000</v>
      </c>
      <c r="F47" s="42">
        <f t="shared" si="4"/>
        <v>0</v>
      </c>
      <c r="G47" s="42">
        <f t="shared" si="4"/>
        <v>0</v>
      </c>
      <c r="H47" s="42">
        <f t="shared" si="4"/>
        <v>28500</v>
      </c>
      <c r="I47" s="19"/>
    </row>
    <row r="48" spans="1:9" ht="23.25" customHeight="1" thickBot="1" x14ac:dyDescent="0.3">
      <c r="A48" s="85"/>
      <c r="B48" s="22" t="s">
        <v>115</v>
      </c>
      <c r="C48" s="44"/>
      <c r="D48" s="44"/>
      <c r="E48" s="44"/>
      <c r="F48" s="44"/>
      <c r="G48" s="44"/>
      <c r="H48" s="44"/>
      <c r="I48" s="45"/>
    </row>
    <row r="49" spans="1:9" ht="52.5" customHeight="1" thickBot="1" x14ac:dyDescent="0.3">
      <c r="A49" s="85">
        <v>40</v>
      </c>
      <c r="B49" s="33" t="s">
        <v>116</v>
      </c>
      <c r="C49" s="29"/>
      <c r="D49" s="32"/>
      <c r="E49" s="29">
        <v>60000</v>
      </c>
      <c r="F49" s="29"/>
      <c r="G49" s="29"/>
      <c r="H49" s="29">
        <f>SUM(C49:G49)</f>
        <v>60000</v>
      </c>
      <c r="I49" s="31" t="s">
        <v>117</v>
      </c>
    </row>
    <row r="50" spans="1:9" ht="59.25" customHeight="1" thickBot="1" x14ac:dyDescent="0.3">
      <c r="A50" s="85">
        <v>41</v>
      </c>
      <c r="B50" s="34" t="s">
        <v>118</v>
      </c>
      <c r="C50" s="29">
        <v>10000</v>
      </c>
      <c r="D50" s="29">
        <v>0</v>
      </c>
      <c r="E50" s="29">
        <v>10000</v>
      </c>
      <c r="F50" s="29">
        <v>0</v>
      </c>
      <c r="G50" s="29">
        <v>0</v>
      </c>
      <c r="H50" s="29">
        <f>SUM(C50:G50)</f>
        <v>20000</v>
      </c>
      <c r="I50" s="23" t="s">
        <v>119</v>
      </c>
    </row>
    <row r="51" spans="1:9" ht="15.75" thickBot="1" x14ac:dyDescent="0.3">
      <c r="A51" s="85"/>
      <c r="B51" s="18" t="s">
        <v>106</v>
      </c>
      <c r="C51" s="42">
        <f>SUM(C49:C50)</f>
        <v>10000</v>
      </c>
      <c r="D51" s="42">
        <f t="shared" ref="D51:H51" si="5">SUM(D49:D50)</f>
        <v>0</v>
      </c>
      <c r="E51" s="42">
        <f t="shared" si="5"/>
        <v>70000</v>
      </c>
      <c r="F51" s="42">
        <f t="shared" si="5"/>
        <v>0</v>
      </c>
      <c r="G51" s="42">
        <f t="shared" si="5"/>
        <v>0</v>
      </c>
      <c r="H51" s="42">
        <f t="shared" si="5"/>
        <v>80000</v>
      </c>
      <c r="I51" s="19"/>
    </row>
    <row r="52" spans="1:9" ht="23.25" customHeight="1" thickBot="1" x14ac:dyDescent="0.3">
      <c r="A52" s="85"/>
      <c r="B52" s="22" t="s">
        <v>120</v>
      </c>
      <c r="C52" s="29"/>
      <c r="D52" s="29"/>
      <c r="E52" s="29"/>
      <c r="F52" s="29"/>
      <c r="G52" s="29"/>
      <c r="H52" s="29"/>
      <c r="I52" s="23"/>
    </row>
    <row r="53" spans="1:9" ht="24.75" customHeight="1" thickBot="1" x14ac:dyDescent="0.3">
      <c r="A53" s="85"/>
      <c r="B53" s="22" t="s">
        <v>121</v>
      </c>
      <c r="C53" s="29"/>
      <c r="D53" s="29"/>
      <c r="E53" s="29"/>
      <c r="F53" s="29"/>
      <c r="G53" s="29"/>
      <c r="H53" s="29"/>
      <c r="I53" s="23"/>
    </row>
    <row r="54" spans="1:9" ht="77.25" thickBot="1" x14ac:dyDescent="0.3">
      <c r="A54" s="85">
        <v>42</v>
      </c>
      <c r="B54" s="34" t="s">
        <v>122</v>
      </c>
      <c r="C54" s="29">
        <v>3000</v>
      </c>
      <c r="D54" s="29"/>
      <c r="E54" s="29">
        <v>82421.039999999994</v>
      </c>
      <c r="F54" s="29">
        <v>0</v>
      </c>
      <c r="G54" s="29">
        <v>0</v>
      </c>
      <c r="H54" s="29">
        <f>SUM(C54:G54)</f>
        <v>85421.04</v>
      </c>
      <c r="I54" s="23" t="s">
        <v>123</v>
      </c>
    </row>
    <row r="55" spans="1:9" ht="77.25" thickBot="1" x14ac:dyDescent="0.3">
      <c r="A55" s="85">
        <v>43</v>
      </c>
      <c r="B55" s="34" t="s">
        <v>124</v>
      </c>
      <c r="C55" s="29">
        <v>5000</v>
      </c>
      <c r="D55" s="29">
        <v>0</v>
      </c>
      <c r="E55" s="29">
        <v>10000</v>
      </c>
      <c r="F55" s="29">
        <v>0</v>
      </c>
      <c r="G55" s="29">
        <v>0</v>
      </c>
      <c r="H55" s="29">
        <f>SUM(C55:G55)</f>
        <v>15000</v>
      </c>
      <c r="I55" s="23" t="s">
        <v>125</v>
      </c>
    </row>
    <row r="56" spans="1:9" ht="26.25" thickBot="1" x14ac:dyDescent="0.3">
      <c r="A56" s="85">
        <v>44</v>
      </c>
      <c r="B56" s="34" t="s">
        <v>126</v>
      </c>
      <c r="C56" s="29">
        <v>0</v>
      </c>
      <c r="D56" s="29">
        <v>0</v>
      </c>
      <c r="E56" s="29">
        <v>5000</v>
      </c>
      <c r="F56" s="29">
        <v>0</v>
      </c>
      <c r="G56" s="29">
        <v>0</v>
      </c>
      <c r="H56" s="29">
        <f>SUM(C56:G56)</f>
        <v>5000</v>
      </c>
      <c r="I56" s="46" t="s">
        <v>127</v>
      </c>
    </row>
    <row r="57" spans="1:9" ht="42.75" customHeight="1" thickBot="1" x14ac:dyDescent="0.3">
      <c r="A57" s="85">
        <v>45</v>
      </c>
      <c r="B57" s="34" t="s">
        <v>128</v>
      </c>
      <c r="C57" s="29">
        <v>0</v>
      </c>
      <c r="D57" s="29">
        <v>0</v>
      </c>
      <c r="E57" s="29">
        <v>100000</v>
      </c>
      <c r="F57" s="29">
        <v>0</v>
      </c>
      <c r="G57" s="29">
        <v>0</v>
      </c>
      <c r="H57" s="29">
        <f>SUM(C57:G57)</f>
        <v>100000</v>
      </c>
      <c r="I57" s="46" t="s">
        <v>129</v>
      </c>
    </row>
    <row r="58" spans="1:9" ht="49.5" customHeight="1" thickBot="1" x14ac:dyDescent="0.3">
      <c r="A58" s="85">
        <v>46</v>
      </c>
      <c r="B58" s="35" t="s">
        <v>130</v>
      </c>
      <c r="C58" s="32" t="s">
        <v>29</v>
      </c>
      <c r="D58" s="32" t="s">
        <v>29</v>
      </c>
      <c r="E58" s="32" t="s">
        <v>29</v>
      </c>
      <c r="F58" s="32">
        <v>180000</v>
      </c>
      <c r="G58" s="32"/>
      <c r="H58" s="32">
        <f>SUM(F58:G58)</f>
        <v>180000</v>
      </c>
      <c r="I58" s="47" t="s">
        <v>131</v>
      </c>
    </row>
    <row r="59" spans="1:9" ht="55.5" customHeight="1" thickBot="1" x14ac:dyDescent="0.3">
      <c r="A59" s="85">
        <v>47</v>
      </c>
      <c r="B59" s="34" t="s">
        <v>132</v>
      </c>
      <c r="C59" s="29"/>
      <c r="D59" s="29"/>
      <c r="E59" s="29">
        <v>97000</v>
      </c>
      <c r="F59" s="29"/>
      <c r="G59" s="29"/>
      <c r="H59" s="29"/>
      <c r="I59" s="46">
        <f>SUM(C59:H59)</f>
        <v>97000</v>
      </c>
    </row>
    <row r="60" spans="1:9" ht="61.5" customHeight="1" thickBot="1" x14ac:dyDescent="0.3">
      <c r="A60" s="88">
        <v>48</v>
      </c>
      <c r="B60" s="24" t="s">
        <v>133</v>
      </c>
      <c r="C60" s="29">
        <v>0</v>
      </c>
      <c r="D60" s="29">
        <v>0</v>
      </c>
      <c r="E60" s="29">
        <v>400631.55</v>
      </c>
      <c r="F60" s="29"/>
      <c r="G60" s="29">
        <v>0</v>
      </c>
      <c r="H60" s="29">
        <f>SUM(C60:G60)</f>
        <v>400631.55</v>
      </c>
      <c r="I60" s="23" t="s">
        <v>134</v>
      </c>
    </row>
    <row r="61" spans="1:9" ht="54.75" customHeight="1" thickBot="1" x14ac:dyDescent="0.3">
      <c r="A61" s="85">
        <v>49</v>
      </c>
      <c r="B61" s="24" t="s">
        <v>389</v>
      </c>
      <c r="C61" s="29"/>
      <c r="D61" s="29"/>
      <c r="E61" s="29">
        <v>176102.6</v>
      </c>
      <c r="F61" s="29"/>
      <c r="G61" s="29"/>
      <c r="H61" s="29">
        <f>SUM(C61:G61)</f>
        <v>176102.6</v>
      </c>
      <c r="I61" s="23" t="s">
        <v>136</v>
      </c>
    </row>
    <row r="62" spans="1:9" ht="25.5" customHeight="1" thickBot="1" x14ac:dyDescent="0.3">
      <c r="A62" s="85"/>
      <c r="B62" s="18" t="s">
        <v>106</v>
      </c>
      <c r="C62" s="42">
        <f>SUM(C54:C61)</f>
        <v>8000</v>
      </c>
      <c r="D62" s="42">
        <f>SUM(D54:D61)</f>
        <v>0</v>
      </c>
      <c r="E62" s="42">
        <f>SUM(E54:E61)</f>
        <v>871155.19</v>
      </c>
      <c r="F62" s="42">
        <f>SUM(F54:F61)</f>
        <v>180000</v>
      </c>
      <c r="G62" s="42">
        <f>SUM(G54:G61)</f>
        <v>0</v>
      </c>
      <c r="H62" s="42">
        <f>SUM(C62:G62)</f>
        <v>1059155.19</v>
      </c>
      <c r="I62" s="19"/>
    </row>
    <row r="63" spans="1:9" ht="27" customHeight="1" thickBot="1" x14ac:dyDescent="0.3">
      <c r="A63" s="85"/>
      <c r="B63" s="22" t="s">
        <v>137</v>
      </c>
      <c r="C63" s="29"/>
      <c r="D63" s="29"/>
      <c r="E63" s="29"/>
      <c r="F63" s="29"/>
      <c r="G63" s="29"/>
      <c r="H63" s="29"/>
      <c r="I63" s="23"/>
    </row>
    <row r="64" spans="1:9" ht="49.5" customHeight="1" thickBot="1" x14ac:dyDescent="0.3">
      <c r="A64" s="85">
        <v>50</v>
      </c>
      <c r="B64" s="48" t="s">
        <v>138</v>
      </c>
      <c r="C64" s="29">
        <v>0</v>
      </c>
      <c r="D64" s="29">
        <v>0</v>
      </c>
      <c r="E64" s="29">
        <v>104061</v>
      </c>
      <c r="F64" s="29">
        <v>0</v>
      </c>
      <c r="G64" s="29">
        <v>0</v>
      </c>
      <c r="H64" s="29">
        <f>SUM(C64:G64)</f>
        <v>104061</v>
      </c>
      <c r="I64" s="23" t="s">
        <v>139</v>
      </c>
    </row>
    <row r="65" spans="1:9" ht="64.5" thickBot="1" x14ac:dyDescent="0.3">
      <c r="A65" s="85">
        <v>51</v>
      </c>
      <c r="B65" s="34" t="s">
        <v>140</v>
      </c>
      <c r="C65" s="29">
        <v>1025.3900000000001</v>
      </c>
      <c r="D65" s="29">
        <v>0</v>
      </c>
      <c r="E65" s="29">
        <v>20605.259999999998</v>
      </c>
      <c r="F65" s="29">
        <v>0</v>
      </c>
      <c r="G65" s="29">
        <v>0</v>
      </c>
      <c r="H65" s="29">
        <f>SUM(C65:G65)</f>
        <v>21630.649999999998</v>
      </c>
      <c r="I65" s="23" t="s">
        <v>141</v>
      </c>
    </row>
    <row r="66" spans="1:9" ht="33.75" customHeight="1" thickBot="1" x14ac:dyDescent="0.3">
      <c r="A66" s="85">
        <v>52</v>
      </c>
      <c r="B66" s="34" t="s">
        <v>142</v>
      </c>
      <c r="C66" s="29">
        <v>2000</v>
      </c>
      <c r="D66" s="29">
        <v>0</v>
      </c>
      <c r="E66" s="29">
        <v>0</v>
      </c>
      <c r="F66" s="29">
        <v>0</v>
      </c>
      <c r="G66" s="29">
        <v>0</v>
      </c>
      <c r="H66" s="29">
        <f>SUM(C66:G66)</f>
        <v>2000</v>
      </c>
      <c r="I66" s="23" t="s">
        <v>143</v>
      </c>
    </row>
    <row r="67" spans="1:9" ht="52.5" customHeight="1" thickBot="1" x14ac:dyDescent="0.3">
      <c r="A67" s="85">
        <v>53</v>
      </c>
      <c r="B67" s="34" t="s">
        <v>144</v>
      </c>
      <c r="C67" s="29">
        <v>3000</v>
      </c>
      <c r="D67" s="29">
        <v>0</v>
      </c>
      <c r="E67" s="29">
        <v>30000</v>
      </c>
      <c r="F67" s="29">
        <v>0</v>
      </c>
      <c r="G67" s="29">
        <v>0</v>
      </c>
      <c r="H67" s="29">
        <f>SUM(C67:G67)</f>
        <v>33000</v>
      </c>
      <c r="I67" s="23" t="s">
        <v>145</v>
      </c>
    </row>
    <row r="68" spans="1:9" ht="51" customHeight="1" thickBot="1" x14ac:dyDescent="0.3">
      <c r="A68" s="85">
        <v>54</v>
      </c>
      <c r="B68" s="34" t="s">
        <v>146</v>
      </c>
      <c r="C68" s="29">
        <v>0</v>
      </c>
      <c r="D68" s="29">
        <v>0</v>
      </c>
      <c r="E68" s="29">
        <v>68000</v>
      </c>
      <c r="F68" s="29">
        <v>0</v>
      </c>
      <c r="G68" s="29">
        <v>0</v>
      </c>
      <c r="H68" s="29">
        <f>SUM(C68:G68)</f>
        <v>68000</v>
      </c>
      <c r="I68" s="23" t="s">
        <v>147</v>
      </c>
    </row>
    <row r="69" spans="1:9" ht="23.25" customHeight="1" thickBot="1" x14ac:dyDescent="0.3">
      <c r="A69" s="85"/>
      <c r="B69" s="18" t="s">
        <v>106</v>
      </c>
      <c r="C69" s="42">
        <f>SUM(C64:C68)</f>
        <v>6025.39</v>
      </c>
      <c r="D69" s="42">
        <f t="shared" ref="D69:H69" si="6">SUM(D64:D68)</f>
        <v>0</v>
      </c>
      <c r="E69" s="42">
        <f t="shared" si="6"/>
        <v>222666.26</v>
      </c>
      <c r="F69" s="42">
        <f t="shared" si="6"/>
        <v>0</v>
      </c>
      <c r="G69" s="42">
        <f t="shared" si="6"/>
        <v>0</v>
      </c>
      <c r="H69" s="42">
        <f t="shared" si="6"/>
        <v>228691.65</v>
      </c>
      <c r="I69" s="19"/>
    </row>
    <row r="70" spans="1:9" ht="36.75" customHeight="1" thickBot="1" x14ac:dyDescent="0.3">
      <c r="A70" s="85"/>
      <c r="B70" s="22" t="s">
        <v>148</v>
      </c>
      <c r="C70" s="29"/>
      <c r="D70" s="29"/>
      <c r="E70" s="29"/>
      <c r="F70" s="29"/>
      <c r="G70" s="29"/>
      <c r="H70" s="29"/>
      <c r="I70" s="23"/>
    </row>
    <row r="71" spans="1:9" ht="32.25" customHeight="1" thickBot="1" x14ac:dyDescent="0.3">
      <c r="A71" s="85">
        <v>55</v>
      </c>
      <c r="B71" s="34" t="s">
        <v>42</v>
      </c>
      <c r="C71" s="29">
        <v>0</v>
      </c>
      <c r="D71" s="49">
        <v>306353.03999999998</v>
      </c>
      <c r="E71" s="29">
        <v>0</v>
      </c>
      <c r="F71" s="29">
        <v>0</v>
      </c>
      <c r="G71" s="29">
        <v>0</v>
      </c>
      <c r="H71" s="29">
        <f t="shared" ref="H71:H77" si="7">SUM(C71:G71)</f>
        <v>306353.03999999998</v>
      </c>
      <c r="I71" s="23" t="s">
        <v>149</v>
      </c>
    </row>
    <row r="72" spans="1:9" ht="51.75" thickBot="1" x14ac:dyDescent="0.3">
      <c r="A72" s="85">
        <v>56</v>
      </c>
      <c r="B72" s="34" t="s">
        <v>150</v>
      </c>
      <c r="C72" s="29">
        <v>0</v>
      </c>
      <c r="D72" s="29">
        <v>5000</v>
      </c>
      <c r="E72" s="29">
        <v>15000</v>
      </c>
      <c r="F72" s="29">
        <v>0</v>
      </c>
      <c r="G72" s="29">
        <v>0</v>
      </c>
      <c r="H72" s="29">
        <f t="shared" si="7"/>
        <v>20000</v>
      </c>
      <c r="I72" s="23" t="s">
        <v>151</v>
      </c>
    </row>
    <row r="73" spans="1:9" ht="30" customHeight="1" thickBot="1" x14ac:dyDescent="0.3">
      <c r="A73" s="85">
        <v>57</v>
      </c>
      <c r="B73" s="34" t="s">
        <v>152</v>
      </c>
      <c r="C73" s="29">
        <v>1500</v>
      </c>
      <c r="D73" s="29">
        <v>4000</v>
      </c>
      <c r="E73" s="29"/>
      <c r="F73" s="29">
        <v>0</v>
      </c>
      <c r="G73" s="29">
        <v>0</v>
      </c>
      <c r="H73" s="29">
        <f t="shared" si="7"/>
        <v>5500</v>
      </c>
      <c r="I73" s="23" t="s">
        <v>153</v>
      </c>
    </row>
    <row r="74" spans="1:9" ht="65.25" customHeight="1" thickBot="1" x14ac:dyDescent="0.3">
      <c r="A74" s="85">
        <v>58</v>
      </c>
      <c r="B74" s="34" t="s">
        <v>154</v>
      </c>
      <c r="C74" s="29">
        <v>0</v>
      </c>
      <c r="D74" s="29">
        <v>3000</v>
      </c>
      <c r="E74" s="29">
        <v>15000</v>
      </c>
      <c r="F74" s="29">
        <v>0</v>
      </c>
      <c r="G74" s="29">
        <v>0</v>
      </c>
      <c r="H74" s="29">
        <f t="shared" si="7"/>
        <v>18000</v>
      </c>
      <c r="I74" s="23" t="s">
        <v>155</v>
      </c>
    </row>
    <row r="75" spans="1:9" ht="69.75" customHeight="1" thickBot="1" x14ac:dyDescent="0.3">
      <c r="A75" s="85">
        <v>59</v>
      </c>
      <c r="B75" s="34" t="s">
        <v>156</v>
      </c>
      <c r="C75" s="29"/>
      <c r="D75" s="29">
        <v>5392</v>
      </c>
      <c r="E75" s="29"/>
      <c r="F75" s="29">
        <v>0</v>
      </c>
      <c r="G75" s="29">
        <v>5000</v>
      </c>
      <c r="H75" s="29">
        <f t="shared" si="7"/>
        <v>10392</v>
      </c>
      <c r="I75" s="23" t="s">
        <v>157</v>
      </c>
    </row>
    <row r="76" spans="1:9" ht="63.75" customHeight="1" thickBot="1" x14ac:dyDescent="0.3">
      <c r="A76" s="85">
        <v>60</v>
      </c>
      <c r="B76" s="34" t="s">
        <v>158</v>
      </c>
      <c r="C76" s="29"/>
      <c r="D76" s="29">
        <v>0</v>
      </c>
      <c r="E76" s="29">
        <v>206052.6</v>
      </c>
      <c r="F76" s="29">
        <v>0</v>
      </c>
      <c r="G76" s="29">
        <v>0</v>
      </c>
      <c r="H76" s="29">
        <f t="shared" si="7"/>
        <v>206052.6</v>
      </c>
      <c r="I76" s="23" t="s">
        <v>159</v>
      </c>
    </row>
    <row r="77" spans="1:9" ht="71.25" customHeight="1" thickBot="1" x14ac:dyDescent="0.3">
      <c r="A77" s="85">
        <v>61</v>
      </c>
      <c r="B77" s="34" t="s">
        <v>160</v>
      </c>
      <c r="C77" s="29">
        <v>1500</v>
      </c>
      <c r="D77" s="29"/>
      <c r="E77" s="29">
        <v>23947.4</v>
      </c>
      <c r="F77" s="29">
        <v>0</v>
      </c>
      <c r="G77" s="29">
        <v>20000</v>
      </c>
      <c r="H77" s="29">
        <f t="shared" si="7"/>
        <v>45447.4</v>
      </c>
      <c r="I77" s="23" t="s">
        <v>161</v>
      </c>
    </row>
    <row r="78" spans="1:9" ht="88.5" customHeight="1" thickBot="1" x14ac:dyDescent="0.3">
      <c r="A78" s="85">
        <v>62</v>
      </c>
      <c r="B78" s="34" t="s">
        <v>162</v>
      </c>
      <c r="C78" s="29"/>
      <c r="D78" s="29"/>
      <c r="E78" s="29"/>
      <c r="F78" s="29"/>
      <c r="G78" s="29">
        <v>5000</v>
      </c>
      <c r="H78" s="29">
        <v>5000</v>
      </c>
      <c r="I78" s="23" t="s">
        <v>163</v>
      </c>
    </row>
    <row r="79" spans="1:9" ht="70.5" customHeight="1" thickBot="1" x14ac:dyDescent="0.3">
      <c r="A79" s="85">
        <v>63</v>
      </c>
      <c r="B79" s="34" t="s">
        <v>164</v>
      </c>
      <c r="C79" s="29"/>
      <c r="D79" s="29"/>
      <c r="E79" s="29">
        <v>40000</v>
      </c>
      <c r="F79" s="29">
        <v>0</v>
      </c>
      <c r="G79" s="29">
        <v>0</v>
      </c>
      <c r="H79" s="29">
        <f>SUM(C79:G79)</f>
        <v>40000</v>
      </c>
      <c r="I79" s="23" t="s">
        <v>165</v>
      </c>
    </row>
    <row r="80" spans="1:9" ht="21.75" customHeight="1" thickBot="1" x14ac:dyDescent="0.3">
      <c r="A80" s="85"/>
      <c r="B80" s="18" t="s">
        <v>106</v>
      </c>
      <c r="C80" s="42">
        <f>SUM(C71:C79)</f>
        <v>3000</v>
      </c>
      <c r="D80" s="42">
        <f t="shared" ref="D80:H80" si="8">SUM(D71:D79)</f>
        <v>323745.03999999998</v>
      </c>
      <c r="E80" s="42">
        <f t="shared" si="8"/>
        <v>300000</v>
      </c>
      <c r="F80" s="42">
        <f t="shared" si="8"/>
        <v>0</v>
      </c>
      <c r="G80" s="42">
        <f t="shared" si="8"/>
        <v>30000</v>
      </c>
      <c r="H80" s="42">
        <f t="shared" si="8"/>
        <v>656745.04</v>
      </c>
      <c r="I80" s="19"/>
    </row>
    <row r="81" spans="1:9" ht="26.25" customHeight="1" thickBot="1" x14ac:dyDescent="0.3">
      <c r="A81" s="85"/>
      <c r="B81" s="22" t="s">
        <v>166</v>
      </c>
      <c r="C81" s="29"/>
      <c r="D81" s="29"/>
      <c r="E81" s="29"/>
      <c r="F81" s="29"/>
      <c r="G81" s="29"/>
      <c r="H81" s="29"/>
      <c r="I81" s="23"/>
    </row>
    <row r="82" spans="1:9" ht="25.5" customHeight="1" thickBot="1" x14ac:dyDescent="0.3">
      <c r="A82" s="85"/>
      <c r="B82" s="22" t="s">
        <v>167</v>
      </c>
      <c r="C82" s="29"/>
      <c r="D82" s="29"/>
      <c r="E82" s="29"/>
      <c r="F82" s="29"/>
      <c r="G82" s="29"/>
      <c r="H82" s="29"/>
      <c r="I82" s="23"/>
    </row>
    <row r="83" spans="1:9" ht="26.25" thickBot="1" x14ac:dyDescent="0.3">
      <c r="A83" s="85">
        <v>64</v>
      </c>
      <c r="B83" s="34" t="s">
        <v>168</v>
      </c>
      <c r="C83" s="29">
        <v>0</v>
      </c>
      <c r="D83" s="49">
        <v>196442.28</v>
      </c>
      <c r="E83" s="29">
        <v>0</v>
      </c>
      <c r="F83" s="29">
        <v>0</v>
      </c>
      <c r="G83" s="29">
        <v>0</v>
      </c>
      <c r="H83" s="29">
        <f t="shared" ref="H83:H87" si="9">SUM(C83:G83)</f>
        <v>196442.28</v>
      </c>
      <c r="I83" s="23" t="s">
        <v>43</v>
      </c>
    </row>
    <row r="84" spans="1:9" ht="45.75" customHeight="1" thickBot="1" x14ac:dyDescent="0.3">
      <c r="A84" s="85">
        <v>65</v>
      </c>
      <c r="B84" s="34" t="s">
        <v>169</v>
      </c>
      <c r="C84" s="29">
        <v>2000</v>
      </c>
      <c r="D84" s="29">
        <v>0</v>
      </c>
      <c r="E84" s="29">
        <v>0</v>
      </c>
      <c r="F84" s="29">
        <v>0</v>
      </c>
      <c r="G84" s="29">
        <v>0</v>
      </c>
      <c r="H84" s="25">
        <f t="shared" si="9"/>
        <v>2000</v>
      </c>
      <c r="I84" s="23" t="s">
        <v>170</v>
      </c>
    </row>
    <row r="85" spans="1:9" ht="45.75" customHeight="1" thickBot="1" x14ac:dyDescent="0.3">
      <c r="A85" s="85">
        <v>66</v>
      </c>
      <c r="B85" s="24" t="s">
        <v>315</v>
      </c>
      <c r="C85" s="25">
        <v>0</v>
      </c>
      <c r="D85" s="25">
        <v>0</v>
      </c>
      <c r="E85" s="25">
        <v>60103.72</v>
      </c>
      <c r="F85" s="25">
        <v>0</v>
      </c>
      <c r="G85" s="25">
        <v>0</v>
      </c>
      <c r="H85" s="25">
        <f t="shared" si="9"/>
        <v>60103.72</v>
      </c>
      <c r="I85" s="27" t="s">
        <v>171</v>
      </c>
    </row>
    <row r="86" spans="1:9" ht="42" customHeight="1" thickBot="1" x14ac:dyDescent="0.3">
      <c r="A86" s="85">
        <v>67</v>
      </c>
      <c r="B86" s="34" t="s">
        <v>172</v>
      </c>
      <c r="C86" s="29">
        <v>70761.5</v>
      </c>
      <c r="D86" s="29" t="s">
        <v>29</v>
      </c>
      <c r="E86" s="29" t="s">
        <v>29</v>
      </c>
      <c r="F86" s="29" t="s">
        <v>29</v>
      </c>
      <c r="G86" s="29" t="s">
        <v>29</v>
      </c>
      <c r="H86" s="25">
        <f t="shared" si="9"/>
        <v>70761.5</v>
      </c>
      <c r="I86" s="23" t="s">
        <v>173</v>
      </c>
    </row>
    <row r="87" spans="1:9" ht="55.5" customHeight="1" thickBot="1" x14ac:dyDescent="0.3">
      <c r="A87" s="87">
        <v>68</v>
      </c>
      <c r="B87" s="34" t="s">
        <v>174</v>
      </c>
      <c r="C87" s="29">
        <v>68761.5</v>
      </c>
      <c r="D87" s="29">
        <v>0</v>
      </c>
      <c r="E87" s="29">
        <v>60000</v>
      </c>
      <c r="F87" s="29">
        <v>0</v>
      </c>
      <c r="G87" s="29">
        <v>0</v>
      </c>
      <c r="H87" s="25">
        <f t="shared" si="9"/>
        <v>128761.5</v>
      </c>
      <c r="I87" s="23" t="s">
        <v>175</v>
      </c>
    </row>
    <row r="88" spans="1:9" ht="42.75" customHeight="1" thickBot="1" x14ac:dyDescent="0.3">
      <c r="A88" s="85">
        <v>69</v>
      </c>
      <c r="B88" s="34" t="s">
        <v>318</v>
      </c>
      <c r="C88" s="29" t="s">
        <v>29</v>
      </c>
      <c r="D88" s="29" t="s">
        <v>29</v>
      </c>
      <c r="E88" s="29">
        <v>400216.44</v>
      </c>
      <c r="F88" s="29" t="s">
        <v>29</v>
      </c>
      <c r="G88" s="29" t="s">
        <v>29</v>
      </c>
      <c r="H88" s="29">
        <f>SUM(E88:G88)</f>
        <v>400216.44</v>
      </c>
      <c r="I88" s="38" t="s">
        <v>285</v>
      </c>
    </row>
    <row r="89" spans="1:9" ht="42" customHeight="1" thickBot="1" x14ac:dyDescent="0.3">
      <c r="A89" s="85">
        <v>70</v>
      </c>
      <c r="B89" s="34" t="s">
        <v>177</v>
      </c>
      <c r="C89" s="29">
        <v>0</v>
      </c>
      <c r="D89" s="29">
        <v>0</v>
      </c>
      <c r="E89" s="29">
        <v>200000</v>
      </c>
      <c r="F89" s="29">
        <v>0</v>
      </c>
      <c r="G89" s="29">
        <v>0</v>
      </c>
      <c r="H89" s="29">
        <f>SUM(C89:G89)</f>
        <v>200000</v>
      </c>
      <c r="I89" s="93" t="s">
        <v>284</v>
      </c>
    </row>
    <row r="90" spans="1:9" ht="57" customHeight="1" thickBot="1" x14ac:dyDescent="0.3">
      <c r="A90" s="85">
        <v>71</v>
      </c>
      <c r="B90" s="34" t="s">
        <v>180</v>
      </c>
      <c r="C90" s="29">
        <v>0</v>
      </c>
      <c r="D90" s="29">
        <v>0</v>
      </c>
      <c r="E90" s="29">
        <v>300000</v>
      </c>
      <c r="F90" s="29">
        <v>0</v>
      </c>
      <c r="G90" s="29">
        <v>0</v>
      </c>
      <c r="H90" s="29">
        <f>SUM(C90:G90)</f>
        <v>300000</v>
      </c>
      <c r="I90" s="23" t="s">
        <v>181</v>
      </c>
    </row>
    <row r="91" spans="1:9" ht="57.75" customHeight="1" thickBot="1" x14ac:dyDescent="0.3">
      <c r="A91" s="85">
        <v>72</v>
      </c>
      <c r="B91" s="35" t="s">
        <v>182</v>
      </c>
      <c r="C91" s="32">
        <v>0</v>
      </c>
      <c r="D91" s="32">
        <v>0</v>
      </c>
      <c r="E91" s="32">
        <v>206052.6</v>
      </c>
      <c r="F91" s="32"/>
      <c r="G91" s="32">
        <v>0</v>
      </c>
      <c r="H91" s="32">
        <f>SUM(C91:G91)</f>
        <v>206052.6</v>
      </c>
      <c r="I91" s="37" t="s">
        <v>183</v>
      </c>
    </row>
    <row r="92" spans="1:9" ht="41.25" customHeight="1" thickBot="1" x14ac:dyDescent="0.3">
      <c r="A92" s="85">
        <v>73</v>
      </c>
      <c r="B92" s="34" t="s">
        <v>317</v>
      </c>
      <c r="C92" s="29">
        <v>0</v>
      </c>
      <c r="D92" s="29">
        <v>0</v>
      </c>
      <c r="E92" s="29">
        <v>30000</v>
      </c>
      <c r="F92" s="29"/>
      <c r="G92" s="29">
        <v>0</v>
      </c>
      <c r="H92" s="29">
        <f>SUM(C92:G92)</f>
        <v>30000</v>
      </c>
      <c r="I92" s="23" t="s">
        <v>184</v>
      </c>
    </row>
    <row r="93" spans="1:9" ht="24" customHeight="1" thickBot="1" x14ac:dyDescent="0.3">
      <c r="A93" s="88"/>
      <c r="B93" s="22" t="s">
        <v>185</v>
      </c>
      <c r="C93" s="44"/>
      <c r="D93" s="44"/>
      <c r="E93" s="44"/>
      <c r="F93" s="44"/>
      <c r="G93" s="44"/>
      <c r="H93" s="44"/>
      <c r="I93" s="45"/>
    </row>
    <row r="94" spans="1:9" ht="45.75" customHeight="1" thickBot="1" x14ac:dyDescent="0.3">
      <c r="A94" s="85">
        <v>74</v>
      </c>
      <c r="B94" s="50" t="s">
        <v>186</v>
      </c>
      <c r="C94" s="29">
        <v>4000</v>
      </c>
      <c r="D94" s="29">
        <v>3713</v>
      </c>
      <c r="E94" s="29"/>
      <c r="F94" s="29">
        <v>0</v>
      </c>
      <c r="G94" s="29">
        <v>0</v>
      </c>
      <c r="H94" s="25">
        <f>SUM(C94:G94)</f>
        <v>7713</v>
      </c>
      <c r="I94" s="31" t="s">
        <v>80</v>
      </c>
    </row>
    <row r="95" spans="1:9" ht="39" customHeight="1" thickBot="1" x14ac:dyDescent="0.3">
      <c r="A95" s="85">
        <v>75</v>
      </c>
      <c r="B95" s="50" t="s">
        <v>187</v>
      </c>
      <c r="C95" s="29"/>
      <c r="D95" s="29">
        <v>6000</v>
      </c>
      <c r="E95" s="29"/>
      <c r="F95" s="29">
        <v>0</v>
      </c>
      <c r="G95" s="29">
        <v>0</v>
      </c>
      <c r="H95" s="25">
        <f>SUM(C95:G95)</f>
        <v>6000</v>
      </c>
      <c r="I95" s="31" t="s">
        <v>80</v>
      </c>
    </row>
    <row r="96" spans="1:9" ht="27" customHeight="1" thickBot="1" x14ac:dyDescent="0.3">
      <c r="A96" s="85">
        <v>76</v>
      </c>
      <c r="B96" s="34" t="s">
        <v>188</v>
      </c>
      <c r="C96" s="29"/>
      <c r="D96" s="29">
        <v>12000</v>
      </c>
      <c r="E96" s="29">
        <v>0</v>
      </c>
      <c r="F96" s="29">
        <v>0</v>
      </c>
      <c r="G96" s="29">
        <v>0</v>
      </c>
      <c r="H96" s="25">
        <f>SUM(C96:G96)</f>
        <v>12000</v>
      </c>
      <c r="I96" s="17" t="s">
        <v>276</v>
      </c>
    </row>
    <row r="97" spans="1:9" ht="45" customHeight="1" thickBot="1" x14ac:dyDescent="0.3">
      <c r="A97" s="85">
        <v>77</v>
      </c>
      <c r="B97" s="34" t="s">
        <v>189</v>
      </c>
      <c r="C97" s="29"/>
      <c r="D97" s="29">
        <v>0</v>
      </c>
      <c r="E97" s="29">
        <v>100000</v>
      </c>
      <c r="F97" s="29">
        <v>0</v>
      </c>
      <c r="G97" s="29">
        <v>0</v>
      </c>
      <c r="H97" s="29">
        <f>SUM(C97:G97)</f>
        <v>100000</v>
      </c>
      <c r="I97" s="94" t="s">
        <v>286</v>
      </c>
    </row>
    <row r="98" spans="1:9" ht="46.5" customHeight="1" thickBot="1" x14ac:dyDescent="0.3">
      <c r="A98" s="85">
        <v>78</v>
      </c>
      <c r="B98" s="34" t="s">
        <v>190</v>
      </c>
      <c r="C98" s="29">
        <v>0</v>
      </c>
      <c r="D98" s="29">
        <v>0</v>
      </c>
      <c r="E98" s="29">
        <v>0</v>
      </c>
      <c r="F98" s="29" t="s">
        <v>29</v>
      </c>
      <c r="G98" s="89">
        <v>267731.08</v>
      </c>
      <c r="H98" s="29">
        <f>SUM(C98:G98)</f>
        <v>267731.08</v>
      </c>
      <c r="I98" s="31" t="s">
        <v>286</v>
      </c>
    </row>
    <row r="99" spans="1:9" ht="34.5" customHeight="1" thickBot="1" x14ac:dyDescent="0.3">
      <c r="A99" s="85"/>
      <c r="B99" s="22" t="s">
        <v>191</v>
      </c>
      <c r="C99" s="44"/>
      <c r="D99" s="44"/>
      <c r="E99" s="44"/>
      <c r="F99" s="44"/>
      <c r="G99" s="44"/>
      <c r="H99" s="44"/>
      <c r="I99" s="45"/>
    </row>
    <row r="100" spans="1:9" ht="43.5" customHeight="1" thickBot="1" x14ac:dyDescent="0.3">
      <c r="A100" s="85">
        <v>79</v>
      </c>
      <c r="B100" s="24" t="s">
        <v>192</v>
      </c>
      <c r="C100" s="25">
        <v>0</v>
      </c>
      <c r="D100" s="25">
        <v>0</v>
      </c>
      <c r="E100" s="25" t="s">
        <v>29</v>
      </c>
      <c r="F100" s="25">
        <v>0</v>
      </c>
      <c r="G100" s="89">
        <v>525232.25</v>
      </c>
      <c r="H100" s="25">
        <f>SUM(C100:G100)</f>
        <v>525232.25</v>
      </c>
      <c r="I100" s="27" t="s">
        <v>193</v>
      </c>
    </row>
    <row r="101" spans="1:9" ht="156.75" customHeight="1" thickBot="1" x14ac:dyDescent="0.3">
      <c r="A101" s="85">
        <v>80</v>
      </c>
      <c r="B101" s="51" t="s">
        <v>376</v>
      </c>
      <c r="C101" s="52">
        <v>0</v>
      </c>
      <c r="D101" s="52">
        <v>0</v>
      </c>
      <c r="E101" s="52"/>
      <c r="F101" s="52">
        <v>398102</v>
      </c>
      <c r="G101" s="52">
        <v>0</v>
      </c>
      <c r="H101" s="52">
        <f>SUM(C101:G101)</f>
        <v>398102</v>
      </c>
      <c r="I101" s="36" t="s">
        <v>195</v>
      </c>
    </row>
    <row r="102" spans="1:9" ht="55.5" customHeight="1" thickBot="1" x14ac:dyDescent="0.3">
      <c r="A102" s="85"/>
      <c r="B102" s="18" t="s">
        <v>106</v>
      </c>
      <c r="C102" s="42">
        <f t="shared" ref="C102:H102" si="10">SUM(C83:C101)</f>
        <v>145523</v>
      </c>
      <c r="D102" s="42">
        <f t="shared" si="10"/>
        <v>218155.28</v>
      </c>
      <c r="E102" s="42">
        <f t="shared" si="10"/>
        <v>1356372.76</v>
      </c>
      <c r="F102" s="42">
        <f t="shared" si="10"/>
        <v>398102</v>
      </c>
      <c r="G102" s="42">
        <f t="shared" si="10"/>
        <v>792963.33000000007</v>
      </c>
      <c r="H102" s="42">
        <f t="shared" si="10"/>
        <v>2911116.37</v>
      </c>
      <c r="I102" s="19"/>
    </row>
    <row r="103" spans="1:9" ht="26.25" thickBot="1" x14ac:dyDescent="0.3">
      <c r="A103" s="85"/>
      <c r="B103" s="22" t="s">
        <v>196</v>
      </c>
      <c r="C103" s="29"/>
      <c r="D103" s="29"/>
      <c r="E103" s="29"/>
      <c r="F103" s="29"/>
      <c r="G103" s="29"/>
      <c r="H103" s="29">
        <f t="shared" ref="H103:H110" si="11">SUM(C103:G103)</f>
        <v>0</v>
      </c>
      <c r="I103" s="23"/>
    </row>
    <row r="104" spans="1:9" ht="29.25" customHeight="1" thickBot="1" x14ac:dyDescent="0.3">
      <c r="A104" s="85">
        <v>81</v>
      </c>
      <c r="B104" s="34" t="s">
        <v>42</v>
      </c>
      <c r="C104" s="29">
        <v>0</v>
      </c>
      <c r="D104" s="49">
        <v>74897.039999999994</v>
      </c>
      <c r="E104" s="29">
        <v>0</v>
      </c>
      <c r="F104" s="29">
        <v>0</v>
      </c>
      <c r="G104" s="29">
        <v>0</v>
      </c>
      <c r="H104" s="29">
        <f t="shared" si="11"/>
        <v>74897.039999999994</v>
      </c>
      <c r="I104" s="23" t="s">
        <v>43</v>
      </c>
    </row>
    <row r="105" spans="1:9" ht="44.25" customHeight="1" thickBot="1" x14ac:dyDescent="0.3">
      <c r="A105" s="85">
        <v>82</v>
      </c>
      <c r="B105" s="34" t="s">
        <v>197</v>
      </c>
      <c r="C105" s="29">
        <v>1000</v>
      </c>
      <c r="D105" s="29"/>
      <c r="E105" s="29">
        <v>10000</v>
      </c>
      <c r="F105" s="29">
        <v>0</v>
      </c>
      <c r="G105" s="29">
        <v>0</v>
      </c>
      <c r="H105" s="29">
        <f t="shared" si="11"/>
        <v>11000</v>
      </c>
      <c r="I105" s="23" t="s">
        <v>198</v>
      </c>
    </row>
    <row r="106" spans="1:9" ht="54.75" customHeight="1" thickBot="1" x14ac:dyDescent="0.3">
      <c r="A106" s="85">
        <v>83</v>
      </c>
      <c r="B106" s="34" t="s">
        <v>199</v>
      </c>
      <c r="C106" s="29">
        <v>1000</v>
      </c>
      <c r="D106" s="29">
        <v>3533</v>
      </c>
      <c r="E106" s="29">
        <v>5000</v>
      </c>
      <c r="F106" s="29">
        <v>0</v>
      </c>
      <c r="G106" s="29">
        <v>0</v>
      </c>
      <c r="H106" s="29">
        <f t="shared" si="11"/>
        <v>9533</v>
      </c>
      <c r="I106" s="23" t="s">
        <v>200</v>
      </c>
    </row>
    <row r="107" spans="1:9" ht="28.5" customHeight="1" thickBot="1" x14ac:dyDescent="0.3">
      <c r="A107" s="85">
        <v>84</v>
      </c>
      <c r="B107" s="28" t="s">
        <v>201</v>
      </c>
      <c r="C107" s="29"/>
      <c r="D107" s="29">
        <v>0</v>
      </c>
      <c r="E107" s="29">
        <v>20000</v>
      </c>
      <c r="F107" s="29">
        <v>0</v>
      </c>
      <c r="G107" s="29">
        <v>0</v>
      </c>
      <c r="H107" s="29">
        <f t="shared" si="11"/>
        <v>20000</v>
      </c>
      <c r="I107" s="23" t="s">
        <v>202</v>
      </c>
    </row>
    <row r="108" spans="1:9" ht="38.25" customHeight="1" thickBot="1" x14ac:dyDescent="0.3">
      <c r="A108" s="85">
        <v>85</v>
      </c>
      <c r="B108" s="34" t="s">
        <v>390</v>
      </c>
      <c r="C108" s="53">
        <v>0</v>
      </c>
      <c r="D108" s="29">
        <v>0</v>
      </c>
      <c r="E108" s="29">
        <v>20000</v>
      </c>
      <c r="F108" s="53">
        <v>0</v>
      </c>
      <c r="G108" s="53">
        <v>0</v>
      </c>
      <c r="H108" s="29">
        <f t="shared" si="11"/>
        <v>20000</v>
      </c>
      <c r="I108" s="23" t="s">
        <v>204</v>
      </c>
    </row>
    <row r="109" spans="1:9" ht="43.5" customHeight="1" thickBot="1" x14ac:dyDescent="0.3">
      <c r="A109" s="85">
        <v>86</v>
      </c>
      <c r="B109" s="34" t="s">
        <v>205</v>
      </c>
      <c r="C109" s="29">
        <v>1000</v>
      </c>
      <c r="D109" s="29">
        <v>5000</v>
      </c>
      <c r="E109" s="29">
        <v>0</v>
      </c>
      <c r="F109" s="29">
        <v>0</v>
      </c>
      <c r="G109" s="29">
        <v>0</v>
      </c>
      <c r="H109" s="29">
        <f t="shared" si="11"/>
        <v>6000</v>
      </c>
      <c r="I109" s="90" t="s">
        <v>276</v>
      </c>
    </row>
    <row r="110" spans="1:9" ht="43.5" customHeight="1" thickBot="1" x14ac:dyDescent="0.3">
      <c r="A110" s="85">
        <v>87</v>
      </c>
      <c r="B110" s="34" t="s">
        <v>206</v>
      </c>
      <c r="C110" s="29">
        <v>0</v>
      </c>
      <c r="D110" s="29">
        <v>0</v>
      </c>
      <c r="E110" s="29">
        <v>40000</v>
      </c>
      <c r="F110" s="29">
        <v>0</v>
      </c>
      <c r="G110" s="29">
        <v>0</v>
      </c>
      <c r="H110" s="29">
        <f t="shared" si="11"/>
        <v>40000</v>
      </c>
      <c r="I110" s="23" t="s">
        <v>207</v>
      </c>
    </row>
    <row r="111" spans="1:9" ht="20.25" customHeight="1" thickBot="1" x14ac:dyDescent="0.3">
      <c r="A111" s="85"/>
      <c r="B111" s="18" t="s">
        <v>106</v>
      </c>
      <c r="C111" s="42">
        <f>SUM(C104:C110)</f>
        <v>3000</v>
      </c>
      <c r="D111" s="42">
        <f t="shared" ref="D111:H111" si="12">SUM(D104:D110)</f>
        <v>83430.039999999994</v>
      </c>
      <c r="E111" s="42">
        <f t="shared" si="12"/>
        <v>95000</v>
      </c>
      <c r="F111" s="42">
        <f t="shared" si="12"/>
        <v>0</v>
      </c>
      <c r="G111" s="42">
        <f t="shared" si="12"/>
        <v>0</v>
      </c>
      <c r="H111" s="42">
        <f t="shared" si="12"/>
        <v>181430.03999999998</v>
      </c>
      <c r="I111" s="19"/>
    </row>
    <row r="112" spans="1:9" ht="24.75" customHeight="1" thickBot="1" x14ac:dyDescent="0.3">
      <c r="A112" s="85"/>
      <c r="B112" s="22" t="s">
        <v>208</v>
      </c>
      <c r="C112" s="44" t="s">
        <v>37</v>
      </c>
      <c r="D112" s="44" t="s">
        <v>38</v>
      </c>
      <c r="E112" s="44" t="s">
        <v>39</v>
      </c>
      <c r="F112" s="44" t="s">
        <v>209</v>
      </c>
      <c r="G112" s="44" t="s">
        <v>31</v>
      </c>
      <c r="H112" s="44" t="s">
        <v>40</v>
      </c>
      <c r="I112" s="45" t="s">
        <v>210</v>
      </c>
    </row>
    <row r="113" spans="1:9" ht="28.5" customHeight="1" thickBot="1" x14ac:dyDescent="0.3">
      <c r="A113" s="85"/>
      <c r="B113" s="22" t="s">
        <v>211</v>
      </c>
      <c r="C113" s="29"/>
      <c r="D113" s="29"/>
      <c r="E113" s="29"/>
      <c r="F113" s="29"/>
      <c r="G113" s="29"/>
      <c r="H113" s="29"/>
      <c r="I113" s="23"/>
    </row>
    <row r="114" spans="1:9" ht="48" customHeight="1" thickBot="1" x14ac:dyDescent="0.3">
      <c r="A114" s="85">
        <v>88</v>
      </c>
      <c r="B114" s="34" t="s">
        <v>42</v>
      </c>
      <c r="C114" s="29">
        <v>0</v>
      </c>
      <c r="D114" s="49">
        <v>411327.96</v>
      </c>
      <c r="E114" s="29">
        <v>0</v>
      </c>
      <c r="F114" s="29">
        <v>0</v>
      </c>
      <c r="G114" s="29">
        <v>0</v>
      </c>
      <c r="H114" s="54">
        <f t="shared" ref="H114:H138" si="13">SUM(C114:G114)</f>
        <v>411327.96</v>
      </c>
      <c r="I114" s="23" t="s">
        <v>43</v>
      </c>
    </row>
    <row r="115" spans="1:9" ht="54" customHeight="1" thickBot="1" x14ac:dyDescent="0.3">
      <c r="A115" s="85">
        <v>89</v>
      </c>
      <c r="B115" s="34" t="s">
        <v>212</v>
      </c>
      <c r="C115" s="44">
        <v>5000</v>
      </c>
      <c r="D115" s="44">
        <v>0</v>
      </c>
      <c r="E115" s="44">
        <v>50000</v>
      </c>
      <c r="F115" s="44">
        <v>0</v>
      </c>
      <c r="G115" s="44">
        <v>0</v>
      </c>
      <c r="H115" s="55">
        <f t="shared" si="13"/>
        <v>55000</v>
      </c>
      <c r="I115" s="23" t="s">
        <v>277</v>
      </c>
    </row>
    <row r="116" spans="1:9" ht="57.75" customHeight="1" thickBot="1" x14ac:dyDescent="0.3">
      <c r="A116" s="85">
        <v>90</v>
      </c>
      <c r="B116" s="34" t="s">
        <v>213</v>
      </c>
      <c r="C116" s="44">
        <v>1000</v>
      </c>
      <c r="D116" s="44">
        <v>12884.6</v>
      </c>
      <c r="E116" s="44"/>
      <c r="F116" s="44">
        <v>0</v>
      </c>
      <c r="G116" s="44">
        <v>6000</v>
      </c>
      <c r="H116" s="55">
        <f t="shared" si="13"/>
        <v>19884.599999999999</v>
      </c>
      <c r="I116" s="23" t="s">
        <v>214</v>
      </c>
    </row>
    <row r="117" spans="1:9" ht="64.5" thickBot="1" x14ac:dyDescent="0.3">
      <c r="A117" s="85">
        <v>91</v>
      </c>
      <c r="B117" s="56" t="s">
        <v>215</v>
      </c>
      <c r="C117" s="44"/>
      <c r="D117" s="44"/>
      <c r="E117" s="44"/>
      <c r="F117" s="44"/>
      <c r="G117" s="44">
        <v>6273</v>
      </c>
      <c r="H117" s="55">
        <f t="shared" si="13"/>
        <v>6273</v>
      </c>
      <c r="I117" s="23" t="s">
        <v>216</v>
      </c>
    </row>
    <row r="118" spans="1:9" ht="42.75" customHeight="1" thickBot="1" x14ac:dyDescent="0.3">
      <c r="A118" s="85">
        <v>92</v>
      </c>
      <c r="B118" s="34" t="s">
        <v>217</v>
      </c>
      <c r="C118" s="44">
        <v>0</v>
      </c>
      <c r="D118" s="44">
        <v>2000</v>
      </c>
      <c r="E118" s="44">
        <v>0</v>
      </c>
      <c r="F118" s="44">
        <v>0</v>
      </c>
      <c r="G118" s="44">
        <v>1393.7</v>
      </c>
      <c r="H118" s="57">
        <f t="shared" si="13"/>
        <v>3393.7</v>
      </c>
      <c r="I118" s="58" t="s">
        <v>218</v>
      </c>
    </row>
    <row r="119" spans="1:9" ht="57.75" customHeight="1" thickBot="1" x14ac:dyDescent="0.3">
      <c r="A119" s="85">
        <v>93</v>
      </c>
      <c r="B119" s="34" t="s">
        <v>219</v>
      </c>
      <c r="C119" s="29">
        <v>0</v>
      </c>
      <c r="D119" s="59">
        <v>1607.83</v>
      </c>
      <c r="E119" s="29"/>
      <c r="F119" s="29">
        <v>0</v>
      </c>
      <c r="G119" s="29">
        <v>0</v>
      </c>
      <c r="H119" s="55">
        <f t="shared" si="13"/>
        <v>1607.83</v>
      </c>
      <c r="I119" s="23" t="s">
        <v>218</v>
      </c>
    </row>
    <row r="120" spans="1:9" ht="57.75" customHeight="1" thickBot="1" x14ac:dyDescent="0.3">
      <c r="A120" s="85">
        <v>94</v>
      </c>
      <c r="B120" s="60" t="s">
        <v>220</v>
      </c>
      <c r="C120" s="44"/>
      <c r="D120" s="61"/>
      <c r="E120" s="44"/>
      <c r="F120" s="44"/>
      <c r="G120" s="44">
        <v>2500</v>
      </c>
      <c r="H120" s="55">
        <f t="shared" si="13"/>
        <v>2500</v>
      </c>
      <c r="I120" s="46" t="s">
        <v>145</v>
      </c>
    </row>
    <row r="121" spans="1:9" ht="95.25" customHeight="1" thickBot="1" x14ac:dyDescent="0.3">
      <c r="A121" s="85">
        <v>95</v>
      </c>
      <c r="B121" s="56" t="s">
        <v>221</v>
      </c>
      <c r="C121" s="44"/>
      <c r="D121" s="61"/>
      <c r="E121" s="44"/>
      <c r="F121" s="44"/>
      <c r="G121" s="44">
        <v>2010.4</v>
      </c>
      <c r="H121" s="55">
        <f t="shared" si="13"/>
        <v>2010.4</v>
      </c>
      <c r="I121" s="23" t="s">
        <v>222</v>
      </c>
    </row>
    <row r="122" spans="1:9" ht="115.5" customHeight="1" thickBot="1" x14ac:dyDescent="0.3">
      <c r="A122" s="85">
        <v>96</v>
      </c>
      <c r="B122" s="56" t="s">
        <v>278</v>
      </c>
      <c r="C122" s="44"/>
      <c r="D122" s="61">
        <v>2010.4</v>
      </c>
      <c r="E122" s="44"/>
      <c r="F122" s="44"/>
      <c r="G122" s="44"/>
      <c r="H122" s="55">
        <f t="shared" si="13"/>
        <v>2010.4</v>
      </c>
      <c r="I122" s="23" t="s">
        <v>222</v>
      </c>
    </row>
    <row r="123" spans="1:9" ht="55.5" customHeight="1" thickBot="1" x14ac:dyDescent="0.3">
      <c r="A123" s="85">
        <v>97</v>
      </c>
      <c r="B123" s="62" t="s">
        <v>223</v>
      </c>
      <c r="C123" s="63"/>
      <c r="D123" s="61"/>
      <c r="E123" s="63"/>
      <c r="F123" s="63"/>
      <c r="G123" s="63">
        <v>4000</v>
      </c>
      <c r="H123" s="64">
        <f t="shared" si="13"/>
        <v>4000</v>
      </c>
      <c r="I123" s="37" t="s">
        <v>224</v>
      </c>
    </row>
    <row r="124" spans="1:9" ht="73.5" customHeight="1" thickBot="1" x14ac:dyDescent="0.3">
      <c r="A124" s="85">
        <v>98</v>
      </c>
      <c r="B124" s="65" t="s">
        <v>225</v>
      </c>
      <c r="C124" s="63"/>
      <c r="D124" s="61"/>
      <c r="E124" s="63"/>
      <c r="F124" s="63"/>
      <c r="G124" s="63">
        <v>16800</v>
      </c>
      <c r="H124" s="64">
        <f t="shared" si="13"/>
        <v>16800</v>
      </c>
      <c r="I124" s="37" t="s">
        <v>226</v>
      </c>
    </row>
    <row r="125" spans="1:9" ht="83.25" customHeight="1" thickBot="1" x14ac:dyDescent="0.3">
      <c r="A125" s="85">
        <v>99</v>
      </c>
      <c r="B125" s="66" t="s">
        <v>227</v>
      </c>
      <c r="C125" s="63"/>
      <c r="D125" s="61"/>
      <c r="E125" s="63"/>
      <c r="F125" s="63"/>
      <c r="G125" s="63">
        <v>5075.28</v>
      </c>
      <c r="H125" s="64">
        <f t="shared" si="13"/>
        <v>5075.28</v>
      </c>
      <c r="I125" s="37" t="s">
        <v>222</v>
      </c>
    </row>
    <row r="126" spans="1:9" ht="75.75" customHeight="1" thickBot="1" x14ac:dyDescent="0.3">
      <c r="A126" s="85">
        <v>100</v>
      </c>
      <c r="B126" s="67" t="s">
        <v>228</v>
      </c>
      <c r="C126" s="63"/>
      <c r="D126" s="61"/>
      <c r="E126" s="63"/>
      <c r="F126" s="63"/>
      <c r="G126" s="63">
        <v>2835.72</v>
      </c>
      <c r="H126" s="64">
        <f t="shared" si="13"/>
        <v>2835.72</v>
      </c>
      <c r="I126" s="37" t="s">
        <v>222</v>
      </c>
    </row>
    <row r="127" spans="1:9" ht="109.5" customHeight="1" thickBot="1" x14ac:dyDescent="0.3">
      <c r="A127" s="85">
        <v>101</v>
      </c>
      <c r="B127" s="62" t="s">
        <v>229</v>
      </c>
      <c r="C127" s="44"/>
      <c r="D127" s="61"/>
      <c r="E127" s="44">
        <v>100000</v>
      </c>
      <c r="F127" s="44"/>
      <c r="G127" s="44">
        <v>1620.46</v>
      </c>
      <c r="H127" s="55">
        <f t="shared" si="13"/>
        <v>101620.46</v>
      </c>
      <c r="I127" s="31" t="s">
        <v>287</v>
      </c>
    </row>
    <row r="128" spans="1:9" ht="62.25" customHeight="1" thickBot="1" x14ac:dyDescent="0.3">
      <c r="A128" s="85">
        <v>102</v>
      </c>
      <c r="B128" s="65" t="s">
        <v>230</v>
      </c>
      <c r="C128" s="44"/>
      <c r="D128" s="61"/>
      <c r="E128" s="44"/>
      <c r="F128" s="44"/>
      <c r="G128" s="44">
        <v>2970</v>
      </c>
      <c r="H128" s="55">
        <f t="shared" si="13"/>
        <v>2970</v>
      </c>
      <c r="I128" s="37" t="s">
        <v>231</v>
      </c>
    </row>
    <row r="129" spans="1:9" ht="125.25" customHeight="1" thickBot="1" x14ac:dyDescent="0.3">
      <c r="A129" s="85">
        <v>103</v>
      </c>
      <c r="B129" s="65" t="s">
        <v>232</v>
      </c>
      <c r="C129" s="44"/>
      <c r="D129" s="61"/>
      <c r="E129" s="44"/>
      <c r="F129" s="44"/>
      <c r="G129" s="44">
        <v>3200</v>
      </c>
      <c r="H129" s="55">
        <f t="shared" si="13"/>
        <v>3200</v>
      </c>
      <c r="I129" s="37" t="s">
        <v>288</v>
      </c>
    </row>
    <row r="130" spans="1:9" ht="56.25" customHeight="1" thickBot="1" x14ac:dyDescent="0.3">
      <c r="A130" s="85">
        <v>104</v>
      </c>
      <c r="B130" s="62" t="s">
        <v>234</v>
      </c>
      <c r="C130" s="44"/>
      <c r="D130" s="61"/>
      <c r="E130" s="44"/>
      <c r="F130" s="44"/>
      <c r="G130" s="44">
        <v>2500.0300000000002</v>
      </c>
      <c r="H130" s="55">
        <f t="shared" si="13"/>
        <v>2500.0300000000002</v>
      </c>
      <c r="I130" s="37" t="s">
        <v>235</v>
      </c>
    </row>
    <row r="131" spans="1:9" ht="85.5" customHeight="1" thickBot="1" x14ac:dyDescent="0.3">
      <c r="A131" s="85">
        <v>105</v>
      </c>
      <c r="B131" s="62" t="s">
        <v>236</v>
      </c>
      <c r="C131" s="44"/>
      <c r="D131" s="61"/>
      <c r="E131" s="44"/>
      <c r="F131" s="44"/>
      <c r="G131" s="44">
        <v>7475</v>
      </c>
      <c r="H131" s="55">
        <f t="shared" si="13"/>
        <v>7475</v>
      </c>
      <c r="I131" s="23" t="s">
        <v>237</v>
      </c>
    </row>
    <row r="132" spans="1:9" ht="62.25" customHeight="1" thickBot="1" x14ac:dyDescent="0.3">
      <c r="A132" s="85">
        <v>106</v>
      </c>
      <c r="B132" s="68" t="s">
        <v>238</v>
      </c>
      <c r="C132" s="44">
        <v>0</v>
      </c>
      <c r="D132" s="44">
        <v>4556.5</v>
      </c>
      <c r="E132" s="44">
        <v>5000</v>
      </c>
      <c r="F132" s="44">
        <v>0</v>
      </c>
      <c r="G132" s="44">
        <v>0</v>
      </c>
      <c r="H132" s="55">
        <f t="shared" si="13"/>
        <v>9556.5</v>
      </c>
      <c r="I132" s="23" t="s">
        <v>239</v>
      </c>
    </row>
    <row r="133" spans="1:9" ht="72" customHeight="1" thickBot="1" x14ac:dyDescent="0.3">
      <c r="A133" s="85">
        <v>107</v>
      </c>
      <c r="B133" s="65" t="s">
        <v>240</v>
      </c>
      <c r="C133" s="44"/>
      <c r="D133" s="44"/>
      <c r="E133" s="44"/>
      <c r="F133" s="44"/>
      <c r="G133" s="44">
        <v>1563.5</v>
      </c>
      <c r="H133" s="55">
        <f t="shared" si="13"/>
        <v>1563.5</v>
      </c>
      <c r="I133" s="23" t="s">
        <v>241</v>
      </c>
    </row>
    <row r="134" spans="1:9" ht="52.5" customHeight="1" thickBot="1" x14ac:dyDescent="0.3">
      <c r="A134" s="85">
        <v>108</v>
      </c>
      <c r="B134" s="65" t="s">
        <v>242</v>
      </c>
      <c r="C134" s="44"/>
      <c r="D134" s="44"/>
      <c r="E134" s="44"/>
      <c r="F134" s="44"/>
      <c r="G134" s="44">
        <v>10993.3</v>
      </c>
      <c r="H134" s="55">
        <f t="shared" si="13"/>
        <v>10993.3</v>
      </c>
      <c r="I134" s="37" t="s">
        <v>243</v>
      </c>
    </row>
    <row r="135" spans="1:9" ht="99" customHeight="1" thickBot="1" x14ac:dyDescent="0.3">
      <c r="A135" s="85">
        <v>109</v>
      </c>
      <c r="B135" s="62" t="s">
        <v>244</v>
      </c>
      <c r="C135" s="44"/>
      <c r="D135" s="44"/>
      <c r="E135" s="44"/>
      <c r="F135" s="44"/>
      <c r="G135" s="44">
        <v>3068.15</v>
      </c>
      <c r="H135" s="55">
        <f t="shared" si="13"/>
        <v>3068.15</v>
      </c>
      <c r="I135" s="37" t="s">
        <v>233</v>
      </c>
    </row>
    <row r="136" spans="1:9" ht="48.75" customHeight="1" thickBot="1" x14ac:dyDescent="0.3">
      <c r="A136" s="85">
        <v>110</v>
      </c>
      <c r="B136" s="62" t="s">
        <v>245</v>
      </c>
      <c r="C136" s="44"/>
      <c r="D136" s="44">
        <v>1268.67</v>
      </c>
      <c r="E136" s="44"/>
      <c r="F136" s="44"/>
      <c r="G136" s="69">
        <v>1563.5</v>
      </c>
      <c r="H136" s="55">
        <f t="shared" si="13"/>
        <v>2832.17</v>
      </c>
      <c r="I136" s="37" t="s">
        <v>243</v>
      </c>
    </row>
    <row r="137" spans="1:9" ht="85.5" customHeight="1" thickBot="1" x14ac:dyDescent="0.3">
      <c r="A137" s="85">
        <v>111</v>
      </c>
      <c r="B137" s="34" t="s">
        <v>246</v>
      </c>
      <c r="C137" s="29"/>
      <c r="D137" s="29"/>
      <c r="E137" s="29"/>
      <c r="F137" s="70">
        <v>0</v>
      </c>
      <c r="G137" s="83">
        <v>418150.13</v>
      </c>
      <c r="H137" s="71">
        <f t="shared" si="13"/>
        <v>418150.13</v>
      </c>
      <c r="I137" s="23" t="s">
        <v>218</v>
      </c>
    </row>
    <row r="138" spans="1:9" ht="60" customHeight="1" thickBot="1" x14ac:dyDescent="0.3">
      <c r="A138" s="85">
        <v>112</v>
      </c>
      <c r="B138" s="34" t="s">
        <v>247</v>
      </c>
      <c r="C138" s="29"/>
      <c r="D138" s="29"/>
      <c r="E138" s="29"/>
      <c r="F138" s="29"/>
      <c r="G138" s="89">
        <v>400000</v>
      </c>
      <c r="H138" s="54">
        <f t="shared" si="13"/>
        <v>400000</v>
      </c>
      <c r="I138" s="23" t="s">
        <v>214</v>
      </c>
    </row>
    <row r="139" spans="1:9" ht="32.25" customHeight="1" thickBot="1" x14ac:dyDescent="0.3">
      <c r="A139" s="85"/>
      <c r="B139" s="18" t="s">
        <v>106</v>
      </c>
      <c r="C139" s="42">
        <f>SUM(C114:C123)</f>
        <v>6000</v>
      </c>
      <c r="D139" s="42">
        <f>SUM(D114:D138)</f>
        <v>435655.96</v>
      </c>
      <c r="E139" s="42">
        <f>SUM(E114:E138)</f>
        <v>155000</v>
      </c>
      <c r="F139" s="42">
        <f>SUM(F114:F123)</f>
        <v>0</v>
      </c>
      <c r="G139" s="42">
        <f>SUM(G113:G138)</f>
        <v>899992.16999999993</v>
      </c>
      <c r="H139" s="42">
        <f>SUM(H114:H138)</f>
        <v>1496648.1300000004</v>
      </c>
      <c r="I139" s="19"/>
    </row>
    <row r="140" spans="1:9" ht="39.75" customHeight="1" thickBot="1" x14ac:dyDescent="0.3">
      <c r="A140" s="85"/>
      <c r="B140" s="109" t="s">
        <v>248</v>
      </c>
      <c r="C140" s="72"/>
      <c r="D140" s="72"/>
      <c r="E140" s="72"/>
      <c r="F140" s="72"/>
      <c r="G140" s="72"/>
      <c r="H140" s="72"/>
      <c r="I140" s="21"/>
    </row>
    <row r="141" spans="1:9" ht="52.5" customHeight="1" thickBot="1" x14ac:dyDescent="0.3">
      <c r="A141" s="85">
        <v>113</v>
      </c>
      <c r="B141" s="48" t="s">
        <v>186</v>
      </c>
      <c r="C141" s="49">
        <v>1000</v>
      </c>
      <c r="D141" s="72" t="s">
        <v>29</v>
      </c>
      <c r="E141" s="49" t="s">
        <v>29</v>
      </c>
      <c r="F141" s="72" t="s">
        <v>29</v>
      </c>
      <c r="G141" s="72" t="s">
        <v>29</v>
      </c>
      <c r="H141" s="49">
        <f>SUM(C141:G141)</f>
        <v>1000</v>
      </c>
      <c r="I141" s="31" t="s">
        <v>80</v>
      </c>
    </row>
    <row r="142" spans="1:9" ht="39.75" customHeight="1" thickBot="1" x14ac:dyDescent="0.3">
      <c r="A142" s="85">
        <v>114</v>
      </c>
      <c r="B142" s="48" t="s">
        <v>249</v>
      </c>
      <c r="C142" s="72" t="s">
        <v>29</v>
      </c>
      <c r="D142" s="72" t="s">
        <v>29</v>
      </c>
      <c r="E142" s="49">
        <v>30000</v>
      </c>
      <c r="F142" s="72" t="s">
        <v>29</v>
      </c>
      <c r="G142" s="72" t="s">
        <v>29</v>
      </c>
      <c r="H142" s="49">
        <f>SUM(C142:G142)</f>
        <v>30000</v>
      </c>
      <c r="I142" s="73" t="s">
        <v>250</v>
      </c>
    </row>
    <row r="143" spans="1:9" ht="51.75" thickBot="1" x14ac:dyDescent="0.3">
      <c r="A143" s="85">
        <v>115</v>
      </c>
      <c r="B143" s="34" t="s">
        <v>251</v>
      </c>
      <c r="C143" s="29">
        <v>2000</v>
      </c>
      <c r="D143" s="29">
        <v>0</v>
      </c>
      <c r="E143" s="29">
        <v>20000</v>
      </c>
      <c r="F143" s="29">
        <v>0</v>
      </c>
      <c r="G143" s="29">
        <v>0</v>
      </c>
      <c r="H143" s="29">
        <f>SUM(C143:G143)</f>
        <v>22000</v>
      </c>
      <c r="I143" s="23" t="s">
        <v>252</v>
      </c>
    </row>
    <row r="144" spans="1:9" ht="27" customHeight="1" thickBot="1" x14ac:dyDescent="0.3">
      <c r="A144" s="85"/>
      <c r="B144" s="18" t="s">
        <v>106</v>
      </c>
      <c r="C144" s="42">
        <f>SUM(C141:C143)</f>
        <v>3000</v>
      </c>
      <c r="D144" s="42">
        <f t="shared" ref="D144:H144" si="14">SUM(D141:D143)</f>
        <v>0</v>
      </c>
      <c r="E144" s="42">
        <f t="shared" si="14"/>
        <v>50000</v>
      </c>
      <c r="F144" s="42">
        <f t="shared" si="14"/>
        <v>0</v>
      </c>
      <c r="G144" s="42">
        <f t="shared" si="14"/>
        <v>0</v>
      </c>
      <c r="H144" s="42">
        <f t="shared" si="14"/>
        <v>53000</v>
      </c>
      <c r="I144" s="19"/>
    </row>
    <row r="145" spans="1:9" ht="36" customHeight="1" thickBot="1" x14ac:dyDescent="0.3">
      <c r="A145" s="85"/>
      <c r="B145" s="22" t="s">
        <v>253</v>
      </c>
      <c r="C145" s="29"/>
      <c r="D145" s="29"/>
      <c r="E145" s="29"/>
      <c r="F145" s="29"/>
      <c r="G145" s="29"/>
      <c r="H145" s="29"/>
      <c r="I145" s="23"/>
    </row>
    <row r="146" spans="1:9" ht="33.75" customHeight="1" thickBot="1" x14ac:dyDescent="0.3">
      <c r="A146" s="85">
        <v>116</v>
      </c>
      <c r="B146" s="34" t="s">
        <v>254</v>
      </c>
      <c r="C146" s="29"/>
      <c r="D146" s="26">
        <v>278866.92</v>
      </c>
      <c r="E146" s="29"/>
      <c r="F146" s="29"/>
      <c r="G146" s="29"/>
      <c r="H146" s="29">
        <f t="shared" ref="H146:H152" si="15">SUM(C146:G146)</f>
        <v>278866.92</v>
      </c>
      <c r="I146" s="23" t="s">
        <v>43</v>
      </c>
    </row>
    <row r="147" spans="1:9" ht="59.25" customHeight="1" thickBot="1" x14ac:dyDescent="0.3">
      <c r="A147" s="85">
        <v>117</v>
      </c>
      <c r="B147" s="34" t="s">
        <v>255</v>
      </c>
      <c r="C147" s="29">
        <v>0</v>
      </c>
      <c r="D147" s="29">
        <v>0</v>
      </c>
      <c r="E147" s="29">
        <v>5000</v>
      </c>
      <c r="F147" s="29">
        <v>0</v>
      </c>
      <c r="G147" s="29">
        <v>0</v>
      </c>
      <c r="H147" s="29">
        <f t="shared" si="15"/>
        <v>5000</v>
      </c>
      <c r="I147" s="23" t="s">
        <v>256</v>
      </c>
    </row>
    <row r="148" spans="1:9" ht="51.75" thickBot="1" x14ac:dyDescent="0.3">
      <c r="A148" s="85">
        <v>118</v>
      </c>
      <c r="B148" s="34" t="s">
        <v>257</v>
      </c>
      <c r="C148" s="29"/>
      <c r="D148" s="29">
        <v>0</v>
      </c>
      <c r="E148" s="29">
        <v>10000</v>
      </c>
      <c r="F148" s="29">
        <v>0</v>
      </c>
      <c r="G148" s="29">
        <v>0</v>
      </c>
      <c r="H148" s="29">
        <f t="shared" si="15"/>
        <v>10000</v>
      </c>
      <c r="I148" s="23" t="s">
        <v>256</v>
      </c>
    </row>
    <row r="149" spans="1:9" ht="39" thickBot="1" x14ac:dyDescent="0.3">
      <c r="A149" s="85">
        <v>119</v>
      </c>
      <c r="B149" s="34" t="s">
        <v>258</v>
      </c>
      <c r="C149" s="29">
        <v>0</v>
      </c>
      <c r="D149" s="29">
        <v>0</v>
      </c>
      <c r="E149" s="29">
        <v>80000</v>
      </c>
      <c r="F149" s="29">
        <v>0</v>
      </c>
      <c r="G149" s="29">
        <v>0</v>
      </c>
      <c r="H149" s="29">
        <f t="shared" si="15"/>
        <v>80000</v>
      </c>
      <c r="I149" s="23" t="s">
        <v>256</v>
      </c>
    </row>
    <row r="150" spans="1:9" ht="29.25" customHeight="1" thickBot="1" x14ac:dyDescent="0.3">
      <c r="A150" s="85">
        <v>120</v>
      </c>
      <c r="B150" s="34" t="s">
        <v>259</v>
      </c>
      <c r="C150" s="29"/>
      <c r="D150" s="29">
        <v>0</v>
      </c>
      <c r="E150" s="29">
        <v>30000</v>
      </c>
      <c r="F150" s="29">
        <v>0</v>
      </c>
      <c r="G150" s="29">
        <v>0</v>
      </c>
      <c r="H150" s="29">
        <f t="shared" si="15"/>
        <v>30000</v>
      </c>
      <c r="I150" s="23" t="s">
        <v>256</v>
      </c>
    </row>
    <row r="151" spans="1:9" ht="66.75" customHeight="1" thickBot="1" x14ac:dyDescent="0.3">
      <c r="A151" s="85">
        <v>121</v>
      </c>
      <c r="B151" s="34" t="s">
        <v>260</v>
      </c>
      <c r="C151" s="29">
        <v>0</v>
      </c>
      <c r="D151" s="29">
        <v>0</v>
      </c>
      <c r="E151" s="29">
        <v>50000</v>
      </c>
      <c r="F151" s="29">
        <v>0</v>
      </c>
      <c r="G151" s="29">
        <v>0</v>
      </c>
      <c r="H151" s="29">
        <f t="shared" si="15"/>
        <v>50000</v>
      </c>
      <c r="I151" s="23" t="s">
        <v>256</v>
      </c>
    </row>
    <row r="152" spans="1:9" ht="49.5" customHeight="1" thickBot="1" x14ac:dyDescent="0.3">
      <c r="A152" s="85">
        <v>122</v>
      </c>
      <c r="B152" s="34" t="s">
        <v>261</v>
      </c>
      <c r="C152" s="29">
        <v>0</v>
      </c>
      <c r="D152" s="29">
        <v>0</v>
      </c>
      <c r="E152" s="29">
        <v>5000</v>
      </c>
      <c r="F152" s="29">
        <v>0</v>
      </c>
      <c r="G152" s="29">
        <v>0</v>
      </c>
      <c r="H152" s="29">
        <f t="shared" si="15"/>
        <v>5000</v>
      </c>
      <c r="I152" s="23" t="s">
        <v>256</v>
      </c>
    </row>
    <row r="153" spans="1:9" ht="47.25" customHeight="1" thickBot="1" x14ac:dyDescent="0.3">
      <c r="A153" s="85">
        <v>123</v>
      </c>
      <c r="B153" s="34" t="s">
        <v>391</v>
      </c>
      <c r="C153" s="29">
        <v>1000</v>
      </c>
      <c r="D153" s="29"/>
      <c r="E153" s="29"/>
      <c r="F153" s="29"/>
      <c r="G153" s="29"/>
      <c r="H153" s="29">
        <f>SUM(C153:G153)</f>
        <v>1000</v>
      </c>
      <c r="I153" s="23" t="s">
        <v>256</v>
      </c>
    </row>
    <row r="154" spans="1:9" ht="72" customHeight="1" thickBot="1" x14ac:dyDescent="0.3">
      <c r="A154" s="85">
        <v>124</v>
      </c>
      <c r="B154" s="34" t="s">
        <v>392</v>
      </c>
      <c r="C154" s="29">
        <v>1000</v>
      </c>
      <c r="D154" s="29"/>
      <c r="E154" s="29"/>
      <c r="F154" s="29"/>
      <c r="G154" s="29"/>
      <c r="H154" s="29">
        <v>1000</v>
      </c>
      <c r="I154" s="23" t="s">
        <v>265</v>
      </c>
    </row>
    <row r="155" spans="1:9" ht="72" customHeight="1" thickBot="1" x14ac:dyDescent="0.3">
      <c r="A155" s="85">
        <v>125</v>
      </c>
      <c r="B155" s="34" t="s">
        <v>266</v>
      </c>
      <c r="C155" s="29">
        <v>1000</v>
      </c>
      <c r="D155" s="29">
        <v>0</v>
      </c>
      <c r="E155" s="29">
        <v>10000</v>
      </c>
      <c r="F155" s="29">
        <v>0</v>
      </c>
      <c r="G155" s="29">
        <v>0</v>
      </c>
      <c r="H155" s="29">
        <f>SUM(C155:G155)</f>
        <v>11000</v>
      </c>
      <c r="I155" s="23" t="s">
        <v>256</v>
      </c>
    </row>
    <row r="156" spans="1:9" ht="54.75" customHeight="1" thickBot="1" x14ac:dyDescent="0.3">
      <c r="A156" s="85">
        <v>126</v>
      </c>
      <c r="B156" s="24" t="s">
        <v>316</v>
      </c>
      <c r="C156" s="25">
        <v>6000</v>
      </c>
      <c r="D156" s="25"/>
      <c r="E156" s="25">
        <v>60438</v>
      </c>
      <c r="F156" s="25"/>
      <c r="G156" s="25"/>
      <c r="H156" s="25">
        <f>SUM(C156:G156)</f>
        <v>66438</v>
      </c>
      <c r="I156" s="27" t="s">
        <v>265</v>
      </c>
    </row>
    <row r="157" spans="1:9" ht="53.25" customHeight="1" thickBot="1" x14ac:dyDescent="0.3">
      <c r="A157" s="85">
        <v>127</v>
      </c>
      <c r="B157" s="34" t="s">
        <v>268</v>
      </c>
      <c r="C157" s="29"/>
      <c r="D157" s="29">
        <v>0</v>
      </c>
      <c r="E157" s="29">
        <v>90000</v>
      </c>
      <c r="F157" s="29">
        <v>0</v>
      </c>
      <c r="G157" s="29">
        <v>0</v>
      </c>
      <c r="H157" s="29">
        <f>SUM(C157:G157)</f>
        <v>90000</v>
      </c>
      <c r="I157" s="23" t="s">
        <v>265</v>
      </c>
    </row>
    <row r="158" spans="1:9" ht="34.5" customHeight="1" thickBot="1" x14ac:dyDescent="0.3">
      <c r="A158" s="87"/>
      <c r="B158" s="18" t="s">
        <v>106</v>
      </c>
      <c r="C158" s="42">
        <f t="shared" ref="C158:H158" si="16">SUM(C146:C157)</f>
        <v>9000</v>
      </c>
      <c r="D158" s="42">
        <f t="shared" si="16"/>
        <v>278866.92</v>
      </c>
      <c r="E158" s="42">
        <f t="shared" si="16"/>
        <v>340438</v>
      </c>
      <c r="F158" s="42">
        <f t="shared" si="16"/>
        <v>0</v>
      </c>
      <c r="G158" s="42">
        <f t="shared" si="16"/>
        <v>0</v>
      </c>
      <c r="H158" s="42">
        <f t="shared" si="16"/>
        <v>628304.91999999993</v>
      </c>
      <c r="I158" s="19"/>
    </row>
    <row r="159" spans="1:9" ht="48.75" customHeight="1" thickBot="1" x14ac:dyDescent="0.3">
      <c r="A159" s="85"/>
      <c r="B159" s="74" t="s">
        <v>269</v>
      </c>
      <c r="C159" s="75"/>
      <c r="D159" s="75"/>
      <c r="E159" s="75"/>
      <c r="F159" s="75"/>
      <c r="G159" s="75"/>
      <c r="H159" s="75"/>
      <c r="I159" s="76"/>
    </row>
    <row r="160" spans="1:9" ht="46.5" customHeight="1" thickBot="1" x14ac:dyDescent="0.3">
      <c r="A160" s="85">
        <v>128</v>
      </c>
      <c r="B160" s="24" t="s">
        <v>186</v>
      </c>
      <c r="C160" s="25">
        <v>2500</v>
      </c>
      <c r="D160" s="75" t="s">
        <v>29</v>
      </c>
      <c r="E160" s="75" t="s">
        <v>29</v>
      </c>
      <c r="F160" s="75" t="s">
        <v>29</v>
      </c>
      <c r="G160" s="75" t="s">
        <v>29</v>
      </c>
      <c r="H160" s="25">
        <f>SUM(C160:G160)</f>
        <v>2500</v>
      </c>
      <c r="I160" s="31" t="s">
        <v>80</v>
      </c>
    </row>
    <row r="161" spans="1:9" ht="57.75" customHeight="1" thickBot="1" x14ac:dyDescent="0.3">
      <c r="A161" s="85">
        <v>129</v>
      </c>
      <c r="B161" s="24" t="s">
        <v>270</v>
      </c>
      <c r="C161" s="25" t="s">
        <v>29</v>
      </c>
      <c r="D161" s="25">
        <v>0</v>
      </c>
      <c r="E161" s="25">
        <v>10000</v>
      </c>
      <c r="F161" s="25">
        <v>0</v>
      </c>
      <c r="G161" s="25">
        <v>0</v>
      </c>
      <c r="H161" s="25">
        <f>SUM(C161:G161)</f>
        <v>10000</v>
      </c>
      <c r="I161" s="27" t="s">
        <v>271</v>
      </c>
    </row>
    <row r="162" spans="1:9" ht="60.75" customHeight="1" thickBot="1" x14ac:dyDescent="0.3">
      <c r="A162" s="85">
        <v>130</v>
      </c>
      <c r="B162" s="24" t="s">
        <v>272</v>
      </c>
      <c r="C162" s="25"/>
      <c r="D162" s="25">
        <v>0</v>
      </c>
      <c r="E162" s="25">
        <v>10000</v>
      </c>
      <c r="F162" s="25">
        <v>0</v>
      </c>
      <c r="G162" s="25">
        <v>0</v>
      </c>
      <c r="H162" s="25">
        <f>SUM(C162:G162)</f>
        <v>10000</v>
      </c>
      <c r="I162" s="27" t="s">
        <v>271</v>
      </c>
    </row>
    <row r="163" spans="1:9" ht="37.5" customHeight="1" thickBot="1" x14ac:dyDescent="0.3">
      <c r="A163" s="85">
        <v>131</v>
      </c>
      <c r="B163" s="24" t="s">
        <v>273</v>
      </c>
      <c r="C163" s="25">
        <v>0</v>
      </c>
      <c r="D163" s="25">
        <v>0</v>
      </c>
      <c r="E163" s="25">
        <v>5000</v>
      </c>
      <c r="F163" s="25">
        <v>0</v>
      </c>
      <c r="G163" s="25">
        <v>0</v>
      </c>
      <c r="H163" s="25">
        <f>SUM(C163:G163)</f>
        <v>5000</v>
      </c>
      <c r="I163" s="27" t="s">
        <v>271</v>
      </c>
    </row>
    <row r="164" spans="1:9" ht="28.5" customHeight="1" thickBot="1" x14ac:dyDescent="0.3">
      <c r="A164" s="85"/>
      <c r="B164" s="77" t="s">
        <v>106</v>
      </c>
      <c r="C164" s="78">
        <f>SUM(C160:C163)</f>
        <v>2500</v>
      </c>
      <c r="D164" s="78">
        <f t="shared" ref="D164:H164" si="17">SUM(D160:D163)</f>
        <v>0</v>
      </c>
      <c r="E164" s="78">
        <f t="shared" si="17"/>
        <v>25000</v>
      </c>
      <c r="F164" s="78">
        <f t="shared" si="17"/>
        <v>0</v>
      </c>
      <c r="G164" s="78">
        <f t="shared" si="17"/>
        <v>0</v>
      </c>
      <c r="H164" s="78">
        <f t="shared" si="17"/>
        <v>27500</v>
      </c>
      <c r="I164" s="79"/>
    </row>
    <row r="165" spans="1:9" ht="24" customHeight="1" thickBot="1" x14ac:dyDescent="0.3">
      <c r="A165" s="85"/>
      <c r="B165" s="80" t="s">
        <v>274</v>
      </c>
      <c r="C165" s="81">
        <f t="shared" ref="C165:H165" si="18">C164+C158+C144+C139+C111+C102+C80+C69+C62+C51+C47+C43+C38</f>
        <v>767140.39</v>
      </c>
      <c r="D165" s="81">
        <f t="shared" si="18"/>
        <v>2278386.3600000003</v>
      </c>
      <c r="E165" s="81">
        <f t="shared" si="18"/>
        <v>4121051.9199999995</v>
      </c>
      <c r="F165" s="81">
        <f t="shared" si="18"/>
        <v>623961</v>
      </c>
      <c r="G165" s="81">
        <f t="shared" si="18"/>
        <v>1722955.5</v>
      </c>
      <c r="H165" s="81">
        <f t="shared" si="18"/>
        <v>9513495.1700000018</v>
      </c>
      <c r="I165" s="82"/>
    </row>
    <row r="166" spans="1:9" ht="60" customHeight="1" x14ac:dyDescent="0.25">
      <c r="A166" s="85"/>
    </row>
    <row r="167" spans="1:9" ht="69.75" customHeight="1" thickBot="1" x14ac:dyDescent="0.3">
      <c r="A167" s="91"/>
    </row>
    <row r="168" spans="1:9" ht="42" customHeight="1" x14ac:dyDescent="0.25"/>
  </sheetData>
  <mergeCells count="3">
    <mergeCell ref="B1:I1"/>
    <mergeCell ref="B39:I39"/>
    <mergeCell ref="B44:I44"/>
  </mergeCells>
  <pageMargins left="0.7" right="0.7" top="0.75" bottom="0.75" header="0.3" footer="0.3"/>
  <pageSetup orientation="landscape" verticalDpi="0" r:id="rId1"/>
  <headerFoot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5"/>
  <sheetViews>
    <sheetView workbookViewId="0">
      <selection activeCell="B1" sqref="B1:C25"/>
    </sheetView>
  </sheetViews>
  <sheetFormatPr defaultRowHeight="15" x14ac:dyDescent="0.25"/>
  <cols>
    <col min="1" max="1" width="2.140625" customWidth="1"/>
    <col min="2" max="2" width="63" customWidth="1"/>
    <col min="3" max="3" width="17.5703125" customWidth="1"/>
  </cols>
  <sheetData>
    <row r="1" spans="2:3" x14ac:dyDescent="0.25">
      <c r="B1" s="110" t="s">
        <v>312</v>
      </c>
      <c r="C1" s="111" t="s">
        <v>313</v>
      </c>
    </row>
    <row r="2" spans="2:3" x14ac:dyDescent="0.25">
      <c r="B2" s="112" t="s">
        <v>305</v>
      </c>
      <c r="C2" s="113">
        <v>2057890.99</v>
      </c>
    </row>
    <row r="3" spans="2:3" x14ac:dyDescent="0.25">
      <c r="B3" s="112"/>
      <c r="C3" s="113"/>
    </row>
    <row r="4" spans="2:3" x14ac:dyDescent="0.25">
      <c r="B4" s="112" t="s">
        <v>107</v>
      </c>
      <c r="C4" s="113">
        <v>133512.84</v>
      </c>
    </row>
    <row r="5" spans="2:3" x14ac:dyDescent="0.25">
      <c r="B5" s="112"/>
      <c r="C5" s="113"/>
    </row>
    <row r="6" spans="2:3" x14ac:dyDescent="0.25">
      <c r="B6" s="112" t="s">
        <v>111</v>
      </c>
      <c r="C6" s="113">
        <v>28500</v>
      </c>
    </row>
    <row r="7" spans="2:3" x14ac:dyDescent="0.25">
      <c r="B7" s="112"/>
      <c r="C7" s="113"/>
    </row>
    <row r="8" spans="2:3" x14ac:dyDescent="0.25">
      <c r="B8" s="112" t="s">
        <v>115</v>
      </c>
      <c r="C8" s="113">
        <v>80000</v>
      </c>
    </row>
    <row r="9" spans="2:3" x14ac:dyDescent="0.25">
      <c r="B9" s="112"/>
      <c r="C9" s="113"/>
    </row>
    <row r="10" spans="2:3" x14ac:dyDescent="0.25">
      <c r="B10" s="114" t="s">
        <v>306</v>
      </c>
      <c r="C10" s="113"/>
    </row>
    <row r="11" spans="2:3" x14ac:dyDescent="0.25">
      <c r="B11" s="112" t="s">
        <v>121</v>
      </c>
      <c r="C11" s="113">
        <v>1056155.19</v>
      </c>
    </row>
    <row r="12" spans="2:3" x14ac:dyDescent="0.25">
      <c r="B12" s="112" t="s">
        <v>137</v>
      </c>
      <c r="C12" s="113">
        <v>225691.65</v>
      </c>
    </row>
    <row r="13" spans="2:3" x14ac:dyDescent="0.25">
      <c r="B13" s="112" t="s">
        <v>307</v>
      </c>
      <c r="C13" s="113">
        <v>656745.04</v>
      </c>
    </row>
    <row r="14" spans="2:3" x14ac:dyDescent="0.25">
      <c r="B14" s="112" t="s">
        <v>308</v>
      </c>
      <c r="C14" s="113">
        <v>575304.91999999993</v>
      </c>
    </row>
    <row r="15" spans="2:3" x14ac:dyDescent="0.25">
      <c r="B15" s="112"/>
      <c r="C15" s="113"/>
    </row>
    <row r="16" spans="2:3" x14ac:dyDescent="0.25">
      <c r="B16" s="114" t="s">
        <v>309</v>
      </c>
      <c r="C16" s="113"/>
    </row>
    <row r="17" spans="2:3" x14ac:dyDescent="0.25">
      <c r="B17" s="112" t="s">
        <v>167</v>
      </c>
      <c r="C17" s="113">
        <v>2941116.37</v>
      </c>
    </row>
    <row r="18" spans="2:3" x14ac:dyDescent="0.25">
      <c r="B18" s="112" t="s">
        <v>196</v>
      </c>
      <c r="C18" s="113">
        <v>181430.03999999998</v>
      </c>
    </row>
    <row r="19" spans="2:3" x14ac:dyDescent="0.25">
      <c r="B19" s="112"/>
      <c r="C19" s="113"/>
    </row>
    <row r="20" spans="2:3" x14ac:dyDescent="0.25">
      <c r="B20" s="114" t="s">
        <v>310</v>
      </c>
      <c r="C20" s="113"/>
    </row>
    <row r="21" spans="2:3" x14ac:dyDescent="0.25">
      <c r="B21" s="112" t="s">
        <v>311</v>
      </c>
      <c r="C21" s="113">
        <v>1496648.1300000004</v>
      </c>
    </row>
    <row r="22" spans="2:3" x14ac:dyDescent="0.25">
      <c r="B22" s="112" t="s">
        <v>248</v>
      </c>
      <c r="C22" s="113">
        <v>53000</v>
      </c>
    </row>
    <row r="23" spans="2:3" x14ac:dyDescent="0.25">
      <c r="B23" s="112"/>
      <c r="C23" s="113"/>
    </row>
    <row r="24" spans="2:3" x14ac:dyDescent="0.25">
      <c r="B24" s="112" t="s">
        <v>269</v>
      </c>
      <c r="C24" s="113">
        <v>27500</v>
      </c>
    </row>
    <row r="25" spans="2:3" x14ac:dyDescent="0.25">
      <c r="B25" s="114" t="s">
        <v>300</v>
      </c>
      <c r="C25" s="115">
        <f>SUM(C2:C24)</f>
        <v>9513495.1699999999</v>
      </c>
    </row>
  </sheetData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H7" sqref="H7"/>
    </sheetView>
  </sheetViews>
  <sheetFormatPr defaultRowHeight="15" x14ac:dyDescent="0.25"/>
  <cols>
    <col min="1" max="1" width="21.7109375" customWidth="1"/>
    <col min="2" max="2" width="53" customWidth="1"/>
    <col min="3" max="3" width="35.85546875" customWidth="1"/>
  </cols>
  <sheetData>
    <row r="1" spans="1:3" ht="15.75" thickBot="1" x14ac:dyDescent="0.3"/>
    <row r="2" spans="1:3" ht="19.5" thickBot="1" x14ac:dyDescent="0.3">
      <c r="A2" s="95"/>
      <c r="B2" s="96" t="s">
        <v>297</v>
      </c>
      <c r="C2" s="97"/>
    </row>
    <row r="3" spans="1:3" ht="38.25" thickBot="1" x14ac:dyDescent="0.3">
      <c r="A3" s="95"/>
      <c r="B3" s="96" t="s">
        <v>299</v>
      </c>
      <c r="C3" s="97"/>
    </row>
    <row r="4" spans="1:3" ht="19.5" thickBot="1" x14ac:dyDescent="0.3">
      <c r="A4" s="98">
        <v>122001</v>
      </c>
      <c r="B4" s="99" t="s">
        <v>298</v>
      </c>
      <c r="C4" s="100">
        <v>767140.39</v>
      </c>
    </row>
    <row r="5" spans="1:3" ht="19.5" thickBot="1" x14ac:dyDescent="0.3">
      <c r="A5" s="101">
        <v>1331001</v>
      </c>
      <c r="B5" s="102" t="s">
        <v>289</v>
      </c>
      <c r="C5" s="103">
        <v>2154240.36</v>
      </c>
    </row>
    <row r="6" spans="1:3" ht="19.5" thickBot="1" x14ac:dyDescent="0.3">
      <c r="A6" s="101">
        <v>1331002</v>
      </c>
      <c r="B6" s="102" t="s">
        <v>290</v>
      </c>
      <c r="C6" s="100">
        <v>3400446.66</v>
      </c>
    </row>
    <row r="7" spans="1:3" ht="19.5" thickBot="1" x14ac:dyDescent="0.3">
      <c r="A7" s="101">
        <v>1331003</v>
      </c>
      <c r="B7" s="102" t="s">
        <v>301</v>
      </c>
      <c r="C7" s="103">
        <v>400000</v>
      </c>
    </row>
    <row r="8" spans="1:3" ht="19.5" thickBot="1" x14ac:dyDescent="0.3">
      <c r="A8" s="101">
        <v>1331004</v>
      </c>
      <c r="B8" s="102" t="s">
        <v>303</v>
      </c>
      <c r="C8" s="103">
        <v>578102</v>
      </c>
    </row>
    <row r="9" spans="1:3" ht="19.5" thickBot="1" x14ac:dyDescent="0.3">
      <c r="A9" s="101">
        <v>1331002</v>
      </c>
      <c r="B9" s="104" t="s">
        <v>302</v>
      </c>
      <c r="C9" s="105">
        <v>25180</v>
      </c>
    </row>
    <row r="10" spans="1:3" ht="19.5" thickBot="1" x14ac:dyDescent="0.3">
      <c r="A10" s="101">
        <v>1331012</v>
      </c>
      <c r="B10" s="102" t="s">
        <v>291</v>
      </c>
      <c r="C10" s="103">
        <v>300000</v>
      </c>
    </row>
    <row r="11" spans="1:3" ht="19.5" thickBot="1" x14ac:dyDescent="0.3">
      <c r="A11" s="101">
        <v>1331008</v>
      </c>
      <c r="B11" s="102" t="s">
        <v>292</v>
      </c>
      <c r="C11" s="103">
        <v>20605.259999999998</v>
      </c>
    </row>
    <row r="12" spans="1:3" ht="19.5" thickBot="1" x14ac:dyDescent="0.3">
      <c r="A12" s="101">
        <v>1331009</v>
      </c>
      <c r="B12" s="102" t="s">
        <v>293</v>
      </c>
      <c r="C12" s="103">
        <v>98966</v>
      </c>
    </row>
    <row r="13" spans="1:3" ht="19.5" thickBot="1" x14ac:dyDescent="0.3">
      <c r="A13" s="101">
        <v>1331010</v>
      </c>
      <c r="B13" s="102" t="s">
        <v>304</v>
      </c>
      <c r="C13" s="103">
        <v>45859</v>
      </c>
    </row>
    <row r="14" spans="1:3" ht="19.5" thickBot="1" x14ac:dyDescent="0.3">
      <c r="A14" s="101">
        <v>1332001</v>
      </c>
      <c r="B14" s="102" t="s">
        <v>294</v>
      </c>
      <c r="C14" s="103">
        <v>81842.039999999994</v>
      </c>
    </row>
    <row r="15" spans="1:3" ht="19.5" thickBot="1" x14ac:dyDescent="0.3">
      <c r="A15" s="101">
        <v>1332004</v>
      </c>
      <c r="B15" s="102" t="s">
        <v>295</v>
      </c>
      <c r="C15" s="103">
        <v>1611113.46</v>
      </c>
    </row>
    <row r="16" spans="1:3" ht="19.5" thickBot="1" x14ac:dyDescent="0.3">
      <c r="A16" s="101">
        <v>13519</v>
      </c>
      <c r="B16" s="102" t="s">
        <v>296</v>
      </c>
      <c r="C16" s="103">
        <v>30000</v>
      </c>
    </row>
    <row r="17" spans="1:3" ht="19.5" thickBot="1" x14ac:dyDescent="0.3">
      <c r="A17" s="106"/>
      <c r="B17" s="107" t="s">
        <v>300</v>
      </c>
      <c r="C17" s="108">
        <f>SUM(C4:C16)</f>
        <v>9513495.1699999999</v>
      </c>
    </row>
  </sheetData>
  <pageMargins left="0.7" right="0.7" top="0.75" bottom="0.75" header="0.3" footer="0.3"/>
  <pageSetup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opLeftCell="A10" workbookViewId="0">
      <selection activeCell="C14" sqref="C14"/>
    </sheetView>
  </sheetViews>
  <sheetFormatPr defaultRowHeight="15" x14ac:dyDescent="0.25"/>
  <cols>
    <col min="1" max="1" width="21.5703125" customWidth="1"/>
    <col min="2" max="2" width="27.85546875" customWidth="1"/>
    <col min="3" max="3" width="25.5703125" customWidth="1"/>
  </cols>
  <sheetData>
    <row r="1" spans="1:3" ht="15.75" x14ac:dyDescent="0.25">
      <c r="A1" s="120"/>
      <c r="B1" s="121" t="s">
        <v>319</v>
      </c>
      <c r="C1" s="120"/>
    </row>
    <row r="2" spans="1:3" ht="15.75" x14ac:dyDescent="0.25">
      <c r="B2" s="121" t="s">
        <v>320</v>
      </c>
      <c r="C2" s="120"/>
    </row>
    <row r="3" spans="1:3" ht="15.75" x14ac:dyDescent="0.25">
      <c r="B3" s="122" t="s">
        <v>321</v>
      </c>
    </row>
    <row r="4" spans="1:3" ht="15.75" thickBot="1" x14ac:dyDescent="0.3"/>
    <row r="5" spans="1:3" ht="16.5" thickBot="1" x14ac:dyDescent="0.3">
      <c r="A5" s="172" t="s">
        <v>322</v>
      </c>
      <c r="B5" s="172" t="s">
        <v>323</v>
      </c>
      <c r="C5" s="143" t="s">
        <v>324</v>
      </c>
    </row>
    <row r="6" spans="1:3" ht="16.5" thickBot="1" x14ac:dyDescent="0.3">
      <c r="A6" s="173"/>
      <c r="B6" s="173"/>
      <c r="C6" s="144">
        <v>2022</v>
      </c>
    </row>
    <row r="7" spans="1:3" ht="16.5" thickBot="1" x14ac:dyDescent="0.3">
      <c r="A7" s="138">
        <v>1</v>
      </c>
      <c r="B7" s="139" t="s">
        <v>325</v>
      </c>
      <c r="C7" s="141"/>
    </row>
    <row r="8" spans="1:3" ht="23.25" customHeight="1" thickBot="1" x14ac:dyDescent="0.3">
      <c r="A8" s="123">
        <v>1131001</v>
      </c>
      <c r="B8" s="124" t="s">
        <v>326</v>
      </c>
      <c r="C8" s="125">
        <v>1000</v>
      </c>
    </row>
    <row r="9" spans="1:3" ht="24.75" customHeight="1" thickBot="1" x14ac:dyDescent="0.3">
      <c r="A9" s="123">
        <v>1131002</v>
      </c>
      <c r="B9" s="124" t="s">
        <v>327</v>
      </c>
      <c r="C9" s="126">
        <v>91209.39</v>
      </c>
    </row>
    <row r="10" spans="1:3" ht="16.5" thickBot="1" x14ac:dyDescent="0.3">
      <c r="A10" s="127"/>
      <c r="B10" s="128" t="s">
        <v>328</v>
      </c>
      <c r="C10" s="129">
        <f>SUM(C8:C9)</f>
        <v>92209.39</v>
      </c>
    </row>
    <row r="11" spans="1:3" ht="24.75" customHeight="1" thickBot="1" x14ac:dyDescent="0.3">
      <c r="A11" s="138">
        <v>2</v>
      </c>
      <c r="B11" s="139" t="s">
        <v>329</v>
      </c>
      <c r="C11" s="141"/>
    </row>
    <row r="12" spans="1:3" ht="30" customHeight="1" thickBot="1" x14ac:dyDescent="0.3">
      <c r="A12" s="138"/>
      <c r="B12" s="139" t="s">
        <v>330</v>
      </c>
      <c r="C12" s="141"/>
    </row>
    <row r="13" spans="1:3" ht="37.5" customHeight="1" thickBot="1" x14ac:dyDescent="0.3">
      <c r="A13" s="123">
        <v>1331001</v>
      </c>
      <c r="B13" s="124" t="s">
        <v>289</v>
      </c>
      <c r="C13" s="125">
        <v>2154240.36</v>
      </c>
    </row>
    <row r="14" spans="1:3" ht="30.75" customHeight="1" thickBot="1" x14ac:dyDescent="0.3">
      <c r="A14" s="123">
        <v>1331002</v>
      </c>
      <c r="B14" s="124" t="s">
        <v>290</v>
      </c>
      <c r="C14" s="130">
        <v>3400446.66</v>
      </c>
    </row>
    <row r="15" spans="1:3" ht="30" customHeight="1" thickBot="1" x14ac:dyDescent="0.3">
      <c r="A15" s="123">
        <v>1331003</v>
      </c>
      <c r="B15" s="124" t="s">
        <v>331</v>
      </c>
      <c r="C15" s="125">
        <v>400000</v>
      </c>
    </row>
    <row r="16" spans="1:3" ht="32.25" customHeight="1" thickBot="1" x14ac:dyDescent="0.3">
      <c r="A16" s="123">
        <v>1331004</v>
      </c>
      <c r="B16" s="124" t="s">
        <v>332</v>
      </c>
      <c r="C16" s="125">
        <v>578102</v>
      </c>
    </row>
    <row r="17" spans="1:3" ht="30.75" customHeight="1" thickBot="1" x14ac:dyDescent="0.3">
      <c r="A17" s="131">
        <v>1331002</v>
      </c>
      <c r="B17" s="132" t="s">
        <v>302</v>
      </c>
      <c r="C17" s="133">
        <v>25180</v>
      </c>
    </row>
    <row r="18" spans="1:3" ht="32.25" customHeight="1" thickBot="1" x14ac:dyDescent="0.3">
      <c r="A18" s="123">
        <v>1331012</v>
      </c>
      <c r="B18" s="124" t="s">
        <v>291</v>
      </c>
      <c r="C18" s="125">
        <v>300000</v>
      </c>
    </row>
    <row r="19" spans="1:3" ht="29.25" customHeight="1" thickBot="1" x14ac:dyDescent="0.3">
      <c r="A19" s="123">
        <v>1331008</v>
      </c>
      <c r="B19" s="124" t="s">
        <v>292</v>
      </c>
      <c r="C19" s="125">
        <v>20605.259999999998</v>
      </c>
    </row>
    <row r="20" spans="1:3" ht="31.5" customHeight="1" thickBot="1" x14ac:dyDescent="0.3">
      <c r="A20" s="123">
        <v>1331009</v>
      </c>
      <c r="B20" s="124" t="s">
        <v>293</v>
      </c>
      <c r="C20" s="125">
        <v>98966</v>
      </c>
    </row>
    <row r="21" spans="1:3" ht="26.25" customHeight="1" thickBot="1" x14ac:dyDescent="0.3">
      <c r="A21" s="123">
        <v>1331010</v>
      </c>
      <c r="B21" s="124" t="s">
        <v>333</v>
      </c>
      <c r="C21" s="125">
        <v>45859</v>
      </c>
    </row>
    <row r="22" spans="1:3" ht="31.5" customHeight="1" thickBot="1" x14ac:dyDescent="0.3">
      <c r="A22" s="123">
        <v>1332001</v>
      </c>
      <c r="B22" s="124" t="s">
        <v>294</v>
      </c>
      <c r="C22" s="125">
        <v>81842.039999999994</v>
      </c>
    </row>
    <row r="23" spans="1:3" ht="29.25" customHeight="1" thickBot="1" x14ac:dyDescent="0.3">
      <c r="A23" s="123">
        <v>1332004</v>
      </c>
      <c r="B23" s="124" t="s">
        <v>295</v>
      </c>
      <c r="C23" s="125">
        <v>1611113.46</v>
      </c>
    </row>
    <row r="24" spans="1:3" ht="31.5" customHeight="1" thickBot="1" x14ac:dyDescent="0.3">
      <c r="A24" s="123"/>
      <c r="B24" s="124" t="s">
        <v>296</v>
      </c>
      <c r="C24" s="125">
        <v>30000</v>
      </c>
    </row>
    <row r="25" spans="1:3" ht="25.5" customHeight="1" thickBot="1" x14ac:dyDescent="0.3">
      <c r="A25" s="127"/>
      <c r="B25" s="128" t="s">
        <v>334</v>
      </c>
      <c r="C25" s="129">
        <f>SUM(C13:C24)</f>
        <v>8746354.7799999993</v>
      </c>
    </row>
    <row r="26" spans="1:3" ht="30.75" customHeight="1" thickBot="1" x14ac:dyDescent="0.3">
      <c r="A26" s="138">
        <v>3</v>
      </c>
      <c r="B26" s="142" t="s">
        <v>335</v>
      </c>
      <c r="C26" s="141"/>
    </row>
    <row r="27" spans="1:3" ht="27.75" customHeight="1" thickBot="1" x14ac:dyDescent="0.3">
      <c r="A27" s="123">
        <v>1412004</v>
      </c>
      <c r="B27" s="124" t="s">
        <v>336</v>
      </c>
      <c r="C27" s="125">
        <v>7600</v>
      </c>
    </row>
    <row r="28" spans="1:3" ht="24.75" customHeight="1" thickBot="1" x14ac:dyDescent="0.3">
      <c r="A28" s="123">
        <v>1412007</v>
      </c>
      <c r="B28" s="124" t="s">
        <v>337</v>
      </c>
      <c r="C28" s="125">
        <v>20000</v>
      </c>
    </row>
    <row r="29" spans="1:3" ht="23.25" customHeight="1" thickBot="1" x14ac:dyDescent="0.3">
      <c r="A29" s="123">
        <v>1412009</v>
      </c>
      <c r="B29" s="124" t="s">
        <v>338</v>
      </c>
      <c r="C29" s="125">
        <v>30000</v>
      </c>
    </row>
    <row r="30" spans="1:3" ht="21.75" customHeight="1" thickBot="1" x14ac:dyDescent="0.3">
      <c r="A30" s="127"/>
      <c r="B30" s="128" t="s">
        <v>334</v>
      </c>
      <c r="C30" s="129">
        <f>SUM(C27:C29)</f>
        <v>57600</v>
      </c>
    </row>
    <row r="31" spans="1:3" ht="19.5" customHeight="1" thickBot="1" x14ac:dyDescent="0.3">
      <c r="A31" s="138">
        <v>4</v>
      </c>
      <c r="B31" s="139" t="s">
        <v>339</v>
      </c>
      <c r="C31" s="141"/>
    </row>
    <row r="32" spans="1:3" ht="27.75" customHeight="1" thickBot="1" x14ac:dyDescent="0.3">
      <c r="A32" s="123">
        <v>1422002</v>
      </c>
      <c r="B32" s="124" t="s">
        <v>340</v>
      </c>
      <c r="C32" s="125">
        <v>1000</v>
      </c>
    </row>
    <row r="33" spans="1:3" ht="29.25" customHeight="1" thickBot="1" x14ac:dyDescent="0.3">
      <c r="A33" s="123">
        <v>1422005</v>
      </c>
      <c r="B33" s="124" t="s">
        <v>341</v>
      </c>
      <c r="C33" s="125">
        <v>3000</v>
      </c>
    </row>
    <row r="34" spans="1:3" ht="27" customHeight="1" thickBot="1" x14ac:dyDescent="0.3">
      <c r="A34" s="123">
        <v>1422006</v>
      </c>
      <c r="B34" s="124" t="s">
        <v>342</v>
      </c>
      <c r="C34" s="125">
        <v>1500</v>
      </c>
    </row>
    <row r="35" spans="1:3" ht="28.5" customHeight="1" thickBot="1" x14ac:dyDescent="0.3">
      <c r="A35" s="123">
        <v>1422011</v>
      </c>
      <c r="B35" s="124" t="s">
        <v>343</v>
      </c>
      <c r="C35" s="125">
        <v>5020</v>
      </c>
    </row>
    <row r="36" spans="1:3" ht="33.75" customHeight="1" thickBot="1" x14ac:dyDescent="0.3">
      <c r="A36" s="123">
        <v>1422013</v>
      </c>
      <c r="B36" s="124" t="s">
        <v>344</v>
      </c>
      <c r="C36" s="125">
        <v>10000</v>
      </c>
    </row>
    <row r="37" spans="1:3" ht="25.5" customHeight="1" thickBot="1" x14ac:dyDescent="0.3">
      <c r="A37" s="123">
        <v>1422015</v>
      </c>
      <c r="B37" s="124" t="s">
        <v>345</v>
      </c>
      <c r="C37" s="125">
        <v>6160</v>
      </c>
    </row>
    <row r="38" spans="1:3" ht="21.75" customHeight="1" thickBot="1" x14ac:dyDescent="0.3">
      <c r="A38" s="123">
        <v>1422018</v>
      </c>
      <c r="B38" s="124" t="s">
        <v>346</v>
      </c>
      <c r="C38" s="125">
        <v>3840</v>
      </c>
    </row>
    <row r="39" spans="1:3" ht="24" customHeight="1" thickBot="1" x14ac:dyDescent="0.3">
      <c r="A39" s="123">
        <v>1422019</v>
      </c>
      <c r="B39" s="124" t="s">
        <v>347</v>
      </c>
      <c r="C39" s="125">
        <v>1200</v>
      </c>
    </row>
    <row r="40" spans="1:3" ht="33" customHeight="1" thickBot="1" x14ac:dyDescent="0.3">
      <c r="A40" s="123">
        <v>1422020</v>
      </c>
      <c r="B40" s="124" t="s">
        <v>348</v>
      </c>
      <c r="C40" s="125">
        <v>6000</v>
      </c>
    </row>
    <row r="41" spans="1:3" ht="27" customHeight="1" thickBot="1" x14ac:dyDescent="0.3">
      <c r="A41" s="123">
        <v>1422024</v>
      </c>
      <c r="B41" s="124" t="s">
        <v>349</v>
      </c>
      <c r="C41" s="125">
        <v>8800</v>
      </c>
    </row>
    <row r="42" spans="1:3" ht="26.25" customHeight="1" thickBot="1" x14ac:dyDescent="0.3">
      <c r="A42" s="123">
        <v>1422030</v>
      </c>
      <c r="B42" s="124" t="s">
        <v>350</v>
      </c>
      <c r="C42" s="125">
        <v>600</v>
      </c>
    </row>
    <row r="43" spans="1:3" ht="25.5" customHeight="1" thickBot="1" x14ac:dyDescent="0.3">
      <c r="A43" s="123">
        <v>1422032</v>
      </c>
      <c r="B43" s="124" t="s">
        <v>351</v>
      </c>
      <c r="C43" s="125">
        <v>300</v>
      </c>
    </row>
    <row r="44" spans="1:3" ht="25.5" customHeight="1" thickBot="1" x14ac:dyDescent="0.3">
      <c r="A44" s="123">
        <v>1422032</v>
      </c>
      <c r="B44" s="124" t="s">
        <v>352</v>
      </c>
      <c r="C44" s="125">
        <v>1320</v>
      </c>
    </row>
    <row r="45" spans="1:3" ht="24" customHeight="1" thickBot="1" x14ac:dyDescent="0.3">
      <c r="A45" s="123">
        <v>1422033</v>
      </c>
      <c r="B45" s="124" t="s">
        <v>353</v>
      </c>
      <c r="C45" s="125">
        <v>15000</v>
      </c>
    </row>
    <row r="46" spans="1:3" ht="23.25" customHeight="1" thickBot="1" x14ac:dyDescent="0.3">
      <c r="A46" s="123">
        <v>1422044</v>
      </c>
      <c r="B46" s="124" t="s">
        <v>354</v>
      </c>
      <c r="C46" s="125">
        <v>20400</v>
      </c>
    </row>
    <row r="47" spans="1:3" ht="26.25" customHeight="1" thickBot="1" x14ac:dyDescent="0.3">
      <c r="A47" s="123">
        <v>1422054</v>
      </c>
      <c r="B47" s="124" t="s">
        <v>355</v>
      </c>
      <c r="C47" s="125">
        <v>1500</v>
      </c>
    </row>
    <row r="48" spans="1:3" ht="26.25" customHeight="1" thickBot="1" x14ac:dyDescent="0.3">
      <c r="A48" s="123">
        <v>1422067</v>
      </c>
      <c r="B48" s="124" t="s">
        <v>356</v>
      </c>
      <c r="C48" s="125">
        <v>3000</v>
      </c>
    </row>
    <row r="49" spans="1:3" ht="25.5" customHeight="1" thickBot="1" x14ac:dyDescent="0.3">
      <c r="A49" s="123">
        <v>1423078</v>
      </c>
      <c r="B49" s="124" t="s">
        <v>357</v>
      </c>
      <c r="C49" s="125">
        <v>20000</v>
      </c>
    </row>
    <row r="50" spans="1:3" ht="31.5" customHeight="1" thickBot="1" x14ac:dyDescent="0.3">
      <c r="A50" s="123">
        <v>1422072</v>
      </c>
      <c r="B50" s="124" t="s">
        <v>358</v>
      </c>
      <c r="C50" s="125">
        <v>6000</v>
      </c>
    </row>
    <row r="51" spans="1:3" ht="21.75" customHeight="1" thickBot="1" x14ac:dyDescent="0.3">
      <c r="A51" s="127"/>
      <c r="B51" s="128" t="s">
        <v>334</v>
      </c>
      <c r="C51" s="129">
        <f>SUM(C32:C50)</f>
        <v>114640</v>
      </c>
    </row>
    <row r="52" spans="1:3" ht="27" customHeight="1" thickBot="1" x14ac:dyDescent="0.3">
      <c r="A52" s="138">
        <v>5</v>
      </c>
      <c r="B52" s="139" t="s">
        <v>359</v>
      </c>
      <c r="C52" s="140"/>
    </row>
    <row r="53" spans="1:3" ht="24.75" customHeight="1" thickBot="1" x14ac:dyDescent="0.3">
      <c r="A53" s="134">
        <v>1423001</v>
      </c>
      <c r="B53" s="135" t="s">
        <v>360</v>
      </c>
      <c r="C53" s="125">
        <v>102774</v>
      </c>
    </row>
    <row r="54" spans="1:3" ht="23.25" customHeight="1" thickBot="1" x14ac:dyDescent="0.3">
      <c r="A54" s="134">
        <v>1423005</v>
      </c>
      <c r="B54" s="135" t="s">
        <v>361</v>
      </c>
      <c r="C54" s="125">
        <v>5500</v>
      </c>
    </row>
    <row r="55" spans="1:3" ht="21.75" customHeight="1" thickBot="1" x14ac:dyDescent="0.3">
      <c r="A55" s="134">
        <v>1423006</v>
      </c>
      <c r="B55" s="135" t="s">
        <v>362</v>
      </c>
      <c r="C55" s="125">
        <v>5000</v>
      </c>
    </row>
    <row r="56" spans="1:3" ht="24.75" customHeight="1" thickBot="1" x14ac:dyDescent="0.3">
      <c r="A56" s="134">
        <v>1423007</v>
      </c>
      <c r="B56" s="135" t="s">
        <v>363</v>
      </c>
      <c r="C56" s="125">
        <v>1200</v>
      </c>
    </row>
    <row r="57" spans="1:3" ht="26.25" customHeight="1" thickBot="1" x14ac:dyDescent="0.3">
      <c r="A57" s="134">
        <v>1423009</v>
      </c>
      <c r="B57" s="135" t="s">
        <v>364</v>
      </c>
      <c r="C57" s="125">
        <v>2000</v>
      </c>
    </row>
    <row r="58" spans="1:3" ht="25.5" customHeight="1" thickBot="1" x14ac:dyDescent="0.3">
      <c r="A58" s="134">
        <v>1423011</v>
      </c>
      <c r="B58" s="135" t="s">
        <v>365</v>
      </c>
      <c r="C58" s="125">
        <v>660</v>
      </c>
    </row>
    <row r="59" spans="1:3" ht="24.75" customHeight="1" thickBot="1" x14ac:dyDescent="0.3">
      <c r="A59" s="134">
        <v>1423012</v>
      </c>
      <c r="B59" s="135" t="s">
        <v>366</v>
      </c>
      <c r="C59" s="125">
        <v>9295</v>
      </c>
    </row>
    <row r="60" spans="1:3" ht="27" customHeight="1" thickBot="1" x14ac:dyDescent="0.3">
      <c r="A60" s="134">
        <v>1423018</v>
      </c>
      <c r="B60" s="135" t="s">
        <v>367</v>
      </c>
      <c r="C60" s="125">
        <v>310540</v>
      </c>
    </row>
    <row r="61" spans="1:3" ht="19.5" customHeight="1" thickBot="1" x14ac:dyDescent="0.3">
      <c r="A61" s="136"/>
      <c r="B61" s="137" t="s">
        <v>334</v>
      </c>
      <c r="C61" s="129">
        <f>SUM(C53:C60)</f>
        <v>436969</v>
      </c>
    </row>
    <row r="62" spans="1:3" ht="30.75" customHeight="1" thickBot="1" x14ac:dyDescent="0.3">
      <c r="A62" s="138">
        <v>6</v>
      </c>
      <c r="B62" s="139" t="s">
        <v>368</v>
      </c>
      <c r="C62" s="141"/>
    </row>
    <row r="63" spans="1:3" ht="22.5" customHeight="1" thickBot="1" x14ac:dyDescent="0.3">
      <c r="A63" s="134">
        <v>1430006</v>
      </c>
      <c r="B63" s="135" t="s">
        <v>369</v>
      </c>
      <c r="C63" s="125">
        <v>4000</v>
      </c>
    </row>
    <row r="64" spans="1:3" ht="25.5" customHeight="1" thickBot="1" x14ac:dyDescent="0.3">
      <c r="A64" s="134">
        <v>1430007</v>
      </c>
      <c r="B64" s="135" t="s">
        <v>370</v>
      </c>
      <c r="C64" s="125">
        <v>33500</v>
      </c>
    </row>
    <row r="65" spans="1:3" ht="21" customHeight="1" thickBot="1" x14ac:dyDescent="0.3">
      <c r="A65" s="136"/>
      <c r="B65" s="137" t="s">
        <v>334</v>
      </c>
      <c r="C65" s="129">
        <f>SUM(C63:C64)</f>
        <v>37500</v>
      </c>
    </row>
    <row r="66" spans="1:3" ht="37.5" customHeight="1" thickBot="1" x14ac:dyDescent="0.3">
      <c r="A66" s="138">
        <v>7</v>
      </c>
      <c r="B66" s="139" t="s">
        <v>371</v>
      </c>
      <c r="C66" s="140"/>
    </row>
    <row r="67" spans="1:3" ht="23.25" customHeight="1" thickBot="1" x14ac:dyDescent="0.3">
      <c r="A67" s="134">
        <v>1415002</v>
      </c>
      <c r="B67" s="135" t="s">
        <v>372</v>
      </c>
      <c r="C67" s="125">
        <v>1750</v>
      </c>
    </row>
    <row r="68" spans="1:3" ht="33.75" customHeight="1" thickBot="1" x14ac:dyDescent="0.3">
      <c r="A68" s="134">
        <v>1415012</v>
      </c>
      <c r="B68" s="135" t="s">
        <v>373</v>
      </c>
      <c r="C68" s="125">
        <v>26472</v>
      </c>
    </row>
    <row r="69" spans="1:3" ht="22.5" customHeight="1" thickBot="1" x14ac:dyDescent="0.3">
      <c r="A69" s="136"/>
      <c r="B69" s="137" t="s">
        <v>334</v>
      </c>
      <c r="C69" s="129">
        <f>SUM(C67:C68)</f>
        <v>28222</v>
      </c>
    </row>
    <row r="70" spans="1:3" ht="21.75" customHeight="1" thickBot="1" x14ac:dyDescent="0.3">
      <c r="A70" s="138"/>
      <c r="B70" s="139" t="s">
        <v>374</v>
      </c>
      <c r="C70" s="140">
        <f>SUM(C10,C30,C51,C61,C65,C69)</f>
        <v>767140.39</v>
      </c>
    </row>
    <row r="71" spans="1:3" ht="24.75" customHeight="1" thickBot="1" x14ac:dyDescent="0.3">
      <c r="A71" s="138"/>
      <c r="B71" s="139" t="s">
        <v>329</v>
      </c>
      <c r="C71" s="140">
        <f>C25</f>
        <v>8746354.7799999993</v>
      </c>
    </row>
    <row r="72" spans="1:3" ht="36.75" customHeight="1" thickBot="1" x14ac:dyDescent="0.3">
      <c r="A72" s="138"/>
      <c r="B72" s="139" t="s">
        <v>375</v>
      </c>
      <c r="C72" s="140">
        <f>SUM(C70:C71)</f>
        <v>9513495.1699999999</v>
      </c>
    </row>
  </sheetData>
  <mergeCells count="2">
    <mergeCell ref="A5:A6"/>
    <mergeCell ref="B5:B6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B1" workbookViewId="0">
      <selection activeCell="E2" sqref="E2"/>
    </sheetView>
  </sheetViews>
  <sheetFormatPr defaultRowHeight="15" x14ac:dyDescent="0.25"/>
  <cols>
    <col min="1" max="1" width="9.140625" hidden="1" customWidth="1"/>
    <col min="2" max="2" width="67.140625" customWidth="1"/>
    <col min="3" max="3" width="38" customWidth="1"/>
  </cols>
  <sheetData>
    <row r="1" spans="2:5" ht="18.75" x14ac:dyDescent="0.3">
      <c r="B1" s="158" t="s">
        <v>386</v>
      </c>
      <c r="C1" s="159"/>
      <c r="D1" s="159"/>
      <c r="E1" s="159"/>
    </row>
    <row r="2" spans="2:5" ht="18.75" x14ac:dyDescent="0.3">
      <c r="B2" s="149" t="s">
        <v>385</v>
      </c>
      <c r="C2" s="150" t="s">
        <v>313</v>
      </c>
    </row>
    <row r="3" spans="2:5" ht="18.75" x14ac:dyDescent="0.3">
      <c r="B3" s="151" t="s">
        <v>377</v>
      </c>
      <c r="C3" s="152">
        <v>30000</v>
      </c>
    </row>
    <row r="4" spans="2:5" ht="18.75" x14ac:dyDescent="0.3">
      <c r="B4" s="151"/>
      <c r="C4" s="152"/>
    </row>
    <row r="5" spans="2:5" ht="18.75" x14ac:dyDescent="0.3">
      <c r="B5" s="151" t="s">
        <v>378</v>
      </c>
      <c r="C5" s="152">
        <v>15000</v>
      </c>
    </row>
    <row r="6" spans="2:5" ht="18.75" x14ac:dyDescent="0.3">
      <c r="B6" s="151"/>
      <c r="C6" s="152"/>
    </row>
    <row r="7" spans="2:5" ht="18.75" x14ac:dyDescent="0.3">
      <c r="B7" s="151" t="s">
        <v>379</v>
      </c>
      <c r="C7" s="152">
        <v>50000</v>
      </c>
    </row>
    <row r="8" spans="2:5" ht="18.75" x14ac:dyDescent="0.3">
      <c r="B8" s="151"/>
      <c r="C8" s="152"/>
    </row>
    <row r="9" spans="2:5" ht="18.75" x14ac:dyDescent="0.3">
      <c r="B9" s="151" t="s">
        <v>380</v>
      </c>
      <c r="C9" s="153">
        <v>30000</v>
      </c>
    </row>
    <row r="10" spans="2:5" ht="18.75" x14ac:dyDescent="0.3">
      <c r="B10" s="151"/>
      <c r="C10" s="152"/>
    </row>
    <row r="11" spans="2:5" ht="18.75" x14ac:dyDescent="0.3">
      <c r="B11" s="151" t="s">
        <v>381</v>
      </c>
      <c r="C11" s="152">
        <v>5000</v>
      </c>
    </row>
    <row r="12" spans="2:5" ht="18.75" x14ac:dyDescent="0.3">
      <c r="B12" s="151"/>
      <c r="C12" s="152"/>
    </row>
    <row r="13" spans="2:5" ht="18.75" x14ac:dyDescent="0.3">
      <c r="B13" s="151" t="s">
        <v>382</v>
      </c>
      <c r="C13" s="153">
        <v>20000</v>
      </c>
    </row>
    <row r="14" spans="2:5" ht="18.75" x14ac:dyDescent="0.3">
      <c r="B14" s="151"/>
      <c r="C14" s="152"/>
    </row>
    <row r="15" spans="2:5" ht="18.75" x14ac:dyDescent="0.3">
      <c r="B15" s="151" t="s">
        <v>383</v>
      </c>
      <c r="C15" s="152">
        <v>30000</v>
      </c>
    </row>
    <row r="16" spans="2:5" ht="18.75" x14ac:dyDescent="0.3">
      <c r="B16" s="154"/>
      <c r="C16" s="155"/>
    </row>
    <row r="17" spans="2:5" ht="18.75" x14ac:dyDescent="0.3">
      <c r="B17" s="151" t="s">
        <v>384</v>
      </c>
      <c r="C17" s="153">
        <v>20000</v>
      </c>
      <c r="D17" s="145"/>
      <c r="E17" s="145"/>
    </row>
    <row r="18" spans="2:5" ht="18.75" x14ac:dyDescent="0.3">
      <c r="B18" s="156" t="s">
        <v>300</v>
      </c>
      <c r="C18" s="157">
        <f>SUM(C3:C17)</f>
        <v>200000</v>
      </c>
    </row>
    <row r="19" spans="2:5" x14ac:dyDescent="0.25">
      <c r="B19" s="145"/>
      <c r="C19" s="146"/>
    </row>
    <row r="20" spans="2:5" x14ac:dyDescent="0.25">
      <c r="B20" s="145"/>
      <c r="C20" s="146"/>
    </row>
    <row r="21" spans="2:5" x14ac:dyDescent="0.25">
      <c r="B21" s="147"/>
      <c r="C21" s="146"/>
    </row>
    <row r="22" spans="2:5" x14ac:dyDescent="0.25">
      <c r="B22" s="145"/>
      <c r="C22" s="146"/>
    </row>
    <row r="23" spans="2:5" x14ac:dyDescent="0.25">
      <c r="B23" s="145"/>
      <c r="C23" s="146"/>
    </row>
    <row r="24" spans="2:5" x14ac:dyDescent="0.25">
      <c r="B24" s="145"/>
      <c r="C24" s="146"/>
    </row>
    <row r="25" spans="2:5" x14ac:dyDescent="0.25">
      <c r="B25" s="145"/>
      <c r="C25" s="146"/>
    </row>
    <row r="26" spans="2:5" x14ac:dyDescent="0.25">
      <c r="B26" s="147"/>
      <c r="C26" s="148"/>
    </row>
  </sheetData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2022 Expenditure Summary</vt:lpstr>
      <vt:lpstr>2022 Programmes and Projects</vt:lpstr>
      <vt:lpstr>Edited 2022 Project &amp; Programs</vt:lpstr>
      <vt:lpstr>Sheet2</vt:lpstr>
      <vt:lpstr>Sheet1</vt:lpstr>
      <vt:lpstr>Sheet3</vt:lpstr>
      <vt:lpstr>Sheet4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2022-07-26T14:07:47Z</cp:lastPrinted>
  <dcterms:created xsi:type="dcterms:W3CDTF">2021-10-15T00:24:17Z</dcterms:created>
  <dcterms:modified xsi:type="dcterms:W3CDTF">2022-07-26T18:35:09Z</dcterms:modified>
</cp:coreProperties>
</file>